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2120" windowHeight="9480" activeTab="1"/>
  </bookViews>
  <sheets>
    <sheet name="Datos Generales" sheetId="32" r:id="rId1"/>
    <sheet name="Edificio 1" sheetId="3" r:id="rId2"/>
    <sheet name="Reporte institucional_edificio" sheetId="28" r:id="rId3"/>
    <sheet name="Reporte Institucional_mes" sheetId="29" r:id="rId4"/>
  </sheets>
  <calcPr calcId="145621"/>
</workbook>
</file>

<file path=xl/calcChain.xml><?xml version="1.0" encoding="utf-8"?>
<calcChain xmlns="http://schemas.openxmlformats.org/spreadsheetml/2006/main">
  <c r="C10" i="29" l="1"/>
  <c r="J16" i="28" l="1"/>
  <c r="I16" i="28"/>
  <c r="H16" i="28"/>
  <c r="G16" i="28"/>
  <c r="F16" i="28"/>
  <c r="E16" i="28"/>
  <c r="D16" i="28"/>
  <c r="C16" i="28"/>
  <c r="B16" i="28"/>
  <c r="J15" i="28"/>
  <c r="I15" i="28"/>
  <c r="H15" i="28"/>
  <c r="G15" i="28"/>
  <c r="F15" i="28"/>
  <c r="E15" i="28"/>
  <c r="D15" i="28"/>
  <c r="C15" i="28"/>
  <c r="B15" i="28"/>
  <c r="J14" i="28"/>
  <c r="I14" i="28"/>
  <c r="H14" i="28"/>
  <c r="G14" i="28"/>
  <c r="F14" i="28"/>
  <c r="E14" i="28"/>
  <c r="D14" i="28"/>
  <c r="C14" i="28"/>
  <c r="B14" i="28"/>
  <c r="J13" i="28"/>
  <c r="I13" i="28"/>
  <c r="H13" i="28"/>
  <c r="G13" i="28"/>
  <c r="F13" i="28"/>
  <c r="E13" i="28"/>
  <c r="D13" i="28"/>
  <c r="C13" i="28"/>
  <c r="B13" i="28"/>
  <c r="J12" i="28"/>
  <c r="I12" i="28"/>
  <c r="H12" i="28"/>
  <c r="G12" i="28"/>
  <c r="F12" i="28"/>
  <c r="E12" i="28"/>
  <c r="D12" i="28"/>
  <c r="C12" i="28"/>
  <c r="K12" i="28" s="1"/>
  <c r="B12" i="28"/>
  <c r="J11" i="28"/>
  <c r="I11" i="28"/>
  <c r="H11" i="28"/>
  <c r="G11" i="28"/>
  <c r="F11" i="28"/>
  <c r="E11" i="28"/>
  <c r="D11" i="28"/>
  <c r="C11" i="28"/>
  <c r="B11" i="28"/>
  <c r="J10" i="28"/>
  <c r="I10" i="28"/>
  <c r="H10" i="28"/>
  <c r="G10" i="28"/>
  <c r="F10" i="28"/>
  <c r="E10" i="28"/>
  <c r="D10" i="28"/>
  <c r="C10" i="28"/>
  <c r="B10" i="28"/>
  <c r="J9" i="28"/>
  <c r="I9" i="28"/>
  <c r="H9" i="28"/>
  <c r="G9" i="28"/>
  <c r="F9" i="28"/>
  <c r="E9" i="28"/>
  <c r="D9" i="28"/>
  <c r="C9" i="28"/>
  <c r="B9" i="28"/>
  <c r="J8" i="28"/>
  <c r="I8" i="28"/>
  <c r="H8" i="28"/>
  <c r="G8" i="28"/>
  <c r="F8" i="28"/>
  <c r="E8" i="28"/>
  <c r="D8" i="28"/>
  <c r="C8" i="28"/>
  <c r="B8" i="28"/>
  <c r="J24" i="3"/>
  <c r="J7" i="28" s="1"/>
  <c r="I24" i="3"/>
  <c r="I7" i="28" s="1"/>
  <c r="H24" i="3"/>
  <c r="H7" i="28" s="1"/>
  <c r="G24" i="3"/>
  <c r="G7" i="28" s="1"/>
  <c r="F24" i="3"/>
  <c r="F7" i="28" s="1"/>
  <c r="E24" i="3"/>
  <c r="E7" i="28" s="1"/>
  <c r="D24" i="3"/>
  <c r="D7" i="28" s="1"/>
  <c r="C24" i="3"/>
  <c r="C7" i="28" s="1"/>
  <c r="B24" i="3"/>
  <c r="B7" i="28" s="1"/>
  <c r="K8" i="28" l="1"/>
  <c r="K11" i="28"/>
  <c r="K7" i="28"/>
  <c r="K9" i="28"/>
  <c r="K10" i="28"/>
  <c r="K13" i="28"/>
  <c r="K14" i="28"/>
  <c r="B18" i="28"/>
  <c r="K15" i="28"/>
  <c r="K16" i="28"/>
  <c r="D3" i="29"/>
  <c r="J8" i="29"/>
  <c r="J9" i="29"/>
  <c r="J10" i="29"/>
  <c r="J11" i="29"/>
  <c r="J12" i="29"/>
  <c r="J13" i="29"/>
  <c r="J14" i="29"/>
  <c r="J15" i="29"/>
  <c r="J16" i="29"/>
  <c r="J17" i="29"/>
  <c r="J18" i="29"/>
  <c r="J7" i="29"/>
  <c r="J23" i="3"/>
  <c r="I23" i="3"/>
  <c r="K22" i="3"/>
  <c r="K21" i="3"/>
  <c r="K20" i="3"/>
  <c r="K19" i="3"/>
  <c r="K18" i="3"/>
  <c r="K17" i="3"/>
  <c r="K16" i="3"/>
  <c r="K15" i="3"/>
  <c r="K14" i="3"/>
  <c r="K13" i="3"/>
  <c r="K12" i="3"/>
  <c r="K11" i="3"/>
  <c r="G12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G18" i="29"/>
  <c r="G17" i="29"/>
  <c r="G16" i="29"/>
  <c r="G15" i="29"/>
  <c r="G14" i="29"/>
  <c r="G13" i="29"/>
  <c r="G11" i="29"/>
  <c r="G10" i="29"/>
  <c r="G9" i="29"/>
  <c r="G8" i="29"/>
  <c r="G7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E18" i="29"/>
  <c r="E17" i="29"/>
  <c r="E16" i="29"/>
  <c r="E15" i="29"/>
  <c r="E14" i="29"/>
  <c r="E13" i="29"/>
  <c r="E12" i="29"/>
  <c r="E11" i="29"/>
  <c r="E10" i="29"/>
  <c r="E9" i="29"/>
  <c r="E8" i="29"/>
  <c r="E7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C18" i="29"/>
  <c r="C17" i="29"/>
  <c r="C16" i="29"/>
  <c r="C15" i="29"/>
  <c r="C14" i="29"/>
  <c r="C13" i="29"/>
  <c r="C12" i="29"/>
  <c r="C11" i="29"/>
  <c r="C9" i="29"/>
  <c r="C8" i="29"/>
  <c r="C7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D23" i="3"/>
  <c r="E23" i="3"/>
  <c r="F23" i="3"/>
  <c r="G23" i="3"/>
  <c r="H23" i="3"/>
  <c r="C23" i="3"/>
  <c r="A16" i="28"/>
  <c r="A15" i="28"/>
  <c r="A14" i="28"/>
  <c r="A13" i="28"/>
  <c r="A12" i="28"/>
  <c r="A11" i="28"/>
  <c r="A9" i="28"/>
  <c r="A8" i="28"/>
  <c r="A7" i="28"/>
  <c r="A10" i="28"/>
  <c r="D2" i="29"/>
  <c r="C2" i="28"/>
  <c r="K24" i="3" l="1"/>
  <c r="B20" i="29"/>
  <c r="K10" i="29"/>
  <c r="L10" i="29" s="1"/>
  <c r="K12" i="29"/>
  <c r="L12" i="29" s="1"/>
  <c r="K14" i="29"/>
  <c r="L14" i="29" s="1"/>
  <c r="K16" i="29"/>
  <c r="K18" i="29"/>
  <c r="K7" i="29"/>
  <c r="L7" i="29" s="1"/>
  <c r="K9" i="29"/>
  <c r="L9" i="29" s="1"/>
  <c r="K11" i="29"/>
  <c r="L11" i="29" s="1"/>
  <c r="K13" i="29"/>
  <c r="L13" i="29" s="1"/>
  <c r="K15" i="29"/>
  <c r="L15" i="29" s="1"/>
  <c r="K17" i="29"/>
  <c r="L17" i="29" s="1"/>
  <c r="J20" i="29"/>
  <c r="K8" i="29"/>
  <c r="L8" i="29" s="1"/>
  <c r="J19" i="29"/>
  <c r="K23" i="3"/>
  <c r="J17" i="28"/>
  <c r="L12" i="28"/>
  <c r="L14" i="28"/>
  <c r="L10" i="28"/>
  <c r="L11" i="28"/>
  <c r="L13" i="28"/>
  <c r="L15" i="28"/>
  <c r="L9" i="28"/>
  <c r="L16" i="28"/>
  <c r="L16" i="29"/>
  <c r="L18" i="29"/>
  <c r="L8" i="28" l="1"/>
  <c r="L7" i="28"/>
  <c r="H17" i="28"/>
  <c r="D17" i="28"/>
  <c r="F17" i="28"/>
  <c r="G17" i="28"/>
  <c r="E17" i="28"/>
  <c r="C17" i="28"/>
  <c r="I17" i="28"/>
  <c r="H20" i="29"/>
  <c r="F19" i="29"/>
  <c r="I19" i="29"/>
  <c r="G19" i="29"/>
  <c r="E19" i="29"/>
  <c r="C19" i="29"/>
  <c r="D20" i="29"/>
  <c r="H19" i="29"/>
  <c r="F20" i="29"/>
  <c r="D19" i="29"/>
  <c r="C20" i="29"/>
  <c r="E20" i="29"/>
  <c r="G20" i="29"/>
  <c r="I20" i="29"/>
  <c r="K17" i="28" l="1"/>
  <c r="L18" i="28" s="1"/>
  <c r="K20" i="29"/>
  <c r="L20" i="29" s="1"/>
  <c r="K19" i="29"/>
</calcChain>
</file>

<file path=xl/comments1.xml><?xml version="1.0" encoding="utf-8"?>
<comments xmlns="http://schemas.openxmlformats.org/spreadsheetml/2006/main">
  <authors>
    <author>mchinchilla</author>
  </authors>
  <commentList>
    <comment ref="J10" authorId="0">
      <text>
        <r>
          <rPr>
            <sz val="9"/>
            <color indexed="81"/>
            <rFont val="Tahoma"/>
            <family val="2"/>
          </rPr>
          <t>Indique en esta celda el tipo de material</t>
        </r>
      </text>
    </comment>
  </commentList>
</comments>
</file>

<file path=xl/sharedStrings.xml><?xml version="1.0" encoding="utf-8"?>
<sst xmlns="http://schemas.openxmlformats.org/spreadsheetml/2006/main" count="103" uniqueCount="53">
  <si>
    <t>Mes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</si>
  <si>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</si>
  <si>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</si>
  <si>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</si>
  <si>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</si>
  <si>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</si>
  <si>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</si>
  <si>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</si>
  <si>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</si>
  <si>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</si>
  <si>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</si>
  <si>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</si>
  <si>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</si>
  <si>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Nº de empleados</t>
  </si>
  <si>
    <t>NOMBRE DEL EDIFICIO/DEPENDENCIA:</t>
  </si>
  <si>
    <t>INSTITUCION:</t>
  </si>
  <si>
    <t>FECHA DE ACTUALIZACIÓN:</t>
  </si>
  <si>
    <t xml:space="preserve">ENCARGADO DE REGISTRO: </t>
  </si>
  <si>
    <t xml:space="preserve">NOMBRE DE LA INSTITUCION: </t>
  </si>
  <si>
    <t>Papel (kg)</t>
  </si>
  <si>
    <t>Vidrio (kg)</t>
  </si>
  <si>
    <t>Plástico (kg)</t>
  </si>
  <si>
    <t>Cartón (kg)</t>
  </si>
  <si>
    <t>Aluminio (kg)</t>
  </si>
  <si>
    <t>Tóner, cartuchos tinta, etc (kg)</t>
  </si>
  <si>
    <t>Electrónicos (kg)</t>
  </si>
  <si>
    <t>Institución:</t>
  </si>
  <si>
    <t>Número de edificios:</t>
  </si>
  <si>
    <t>Dependencia:</t>
  </si>
  <si>
    <t>Responsable de registro:</t>
  </si>
  <si>
    <t>Teléfono:</t>
  </si>
  <si>
    <t>Correo electrónico:</t>
  </si>
  <si>
    <t>kg/empleado</t>
  </si>
  <si>
    <t>Año al que corresponde el reporte:</t>
  </si>
  <si>
    <t>PERÍODO REPORTADO:</t>
  </si>
  <si>
    <t xml:space="preserve">AÑO DEL REPORTE: </t>
  </si>
  <si>
    <t>AÑO DEL REPORTE:</t>
  </si>
  <si>
    <t>Total</t>
  </si>
  <si>
    <t>Registro de residuos sólidos separados</t>
  </si>
  <si>
    <t>Otros (kg)</t>
  </si>
  <si>
    <t>Dependencia / Edificio</t>
  </si>
  <si>
    <t>Kilogramos</t>
  </si>
  <si>
    <t>Registro de residuos sólidos separados en la institución</t>
  </si>
  <si>
    <t>kg/empleado/mes</t>
  </si>
  <si>
    <t>kilogramos/ mes</t>
  </si>
  <si>
    <t>TOTAL (kg/mes)</t>
  </si>
  <si>
    <t>Coordinador institucional:</t>
  </si>
  <si>
    <t>Promedio</t>
  </si>
  <si>
    <t>---</t>
  </si>
  <si>
    <t>Total de residuos separados por mes</t>
  </si>
  <si>
    <t>Promedio de Residuos sólidos separados por mes según categoría</t>
  </si>
  <si>
    <t>OFICINA NACIONAL DE SEMILLAS</t>
  </si>
  <si>
    <t>ING. EMILIO FOURNIER CASTRO.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</si>
</sst>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3996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Fill="1" applyAlignment="1"/>
    <xf numFmtId="2" fontId="0" fillId="0" borderId="6" xfId="0" applyNumberFormat="1" applyBorder="1" applyAlignment="1" applyProtection="1">
      <alignment horizontal="center" vertical="center" wrapText="1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 vertical="center" wrapText="1"/>
    </xf>
    <xf numFmtId="2" fontId="0" fillId="0" borderId="6" xfId="0" applyNumberFormat="1" applyBorder="1" applyAlignment="1" applyProtection="1">
      <alignment horizontal="center" vertical="center" wrapText="1"/>
    </xf>
    <xf numFmtId="2" fontId="0" fillId="0" borderId="6" xfId="0" applyNumberFormat="1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/>
    </xf>
    <xf numFmtId="2" fontId="0" fillId="0" borderId="12" xfId="0" applyNumberFormat="1" applyBorder="1" applyAlignment="1" applyProtection="1">
      <alignment horizontal="center" vertical="center"/>
    </xf>
    <xf numFmtId="2" fontId="0" fillId="0" borderId="6" xfId="0" applyNumberFormat="1" applyBorder="1" applyAlignment="1" applyProtection="1">
      <alignment horizontal="center"/>
    </xf>
    <xf numFmtId="2" fontId="0" fillId="0" borderId="10" xfId="0" applyNumberFormat="1" applyBorder="1" applyAlignment="1" applyProtection="1">
      <alignment horizontal="center"/>
    </xf>
    <xf numFmtId="2" fontId="0" fillId="0" borderId="24" xfId="0" applyNumberFormat="1" applyBorder="1" applyAlignment="1" applyProtection="1">
      <alignment horizontal="center"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22" xfId="0" applyNumberForma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1" fontId="0" fillId="0" borderId="6" xfId="0" applyNumberForma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vertical="center" wrapText="1"/>
    </xf>
    <xf numFmtId="2" fontId="0" fillId="0" borderId="2" xfId="0" applyNumberFormat="1" applyBorder="1" applyAlignment="1" applyProtection="1">
      <alignment horizontal="center" vertical="center" wrapText="1"/>
    </xf>
    <xf numFmtId="2" fontId="0" fillId="0" borderId="2" xfId="0" applyNumberFormat="1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 wrapText="1"/>
    </xf>
    <xf numFmtId="2" fontId="0" fillId="3" borderId="21" xfId="0" applyNumberFormat="1" applyFill="1" applyBorder="1" applyAlignment="1" applyProtection="1">
      <alignment horizontal="center" vertical="center" wrapText="1"/>
    </xf>
    <xf numFmtId="2" fontId="0" fillId="3" borderId="21" xfId="0" applyNumberFormat="1" applyFill="1" applyBorder="1" applyAlignment="1" applyProtection="1">
      <alignment horizontal="center"/>
    </xf>
    <xf numFmtId="2" fontId="0" fillId="3" borderId="18" xfId="0" applyNumberFormat="1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vertical="center" wrapText="1"/>
    </xf>
    <xf numFmtId="2" fontId="0" fillId="3" borderId="14" xfId="0" applyNumberFormat="1" applyFill="1" applyBorder="1" applyAlignment="1" applyProtection="1">
      <alignment horizontal="center" vertical="center" wrapText="1"/>
    </xf>
    <xf numFmtId="2" fontId="0" fillId="3" borderId="14" xfId="0" applyNumberFormat="1" applyFill="1" applyBorder="1" applyAlignment="1" applyProtection="1">
      <alignment horizontal="center"/>
    </xf>
    <xf numFmtId="2" fontId="0" fillId="3" borderId="15" xfId="0" applyNumberFormat="1" applyFill="1" applyBorder="1" applyAlignment="1" applyProtection="1">
      <alignment horizontal="center"/>
    </xf>
    <xf numFmtId="1" fontId="0" fillId="0" borderId="6" xfId="0" applyNumberFormat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</xf>
    <xf numFmtId="1" fontId="0" fillId="0" borderId="2" xfId="0" applyNumberFormat="1" applyBorder="1" applyAlignment="1" applyProtection="1">
      <alignment horizontal="center" vertical="center" wrapText="1"/>
    </xf>
    <xf numFmtId="1" fontId="0" fillId="3" borderId="21" xfId="0" quotePrefix="1" applyNumberFormat="1" applyFill="1" applyBorder="1" applyAlignment="1" applyProtection="1">
      <alignment horizontal="center" vertical="center" wrapText="1"/>
    </xf>
    <xf numFmtId="1" fontId="0" fillId="3" borderId="14" xfId="0" applyNumberFormat="1" applyFill="1" applyBorder="1" applyAlignment="1" applyProtection="1">
      <alignment horizontal="center" vertical="center" wrapText="1"/>
    </xf>
    <xf numFmtId="2" fontId="0" fillId="0" borderId="25" xfId="0" applyNumberFormat="1" applyBorder="1" applyAlignment="1" applyProtection="1">
      <alignment horizontal="center" vertical="center" wrapText="1"/>
    </xf>
    <xf numFmtId="2" fontId="0" fillId="0" borderId="25" xfId="0" applyNumberFormat="1" applyBorder="1" applyAlignment="1" applyProtection="1">
      <alignment horizontal="center"/>
    </xf>
    <xf numFmtId="2" fontId="0" fillId="0" borderId="26" xfId="0" applyNumberFormat="1" applyBorder="1" applyAlignment="1" applyProtection="1">
      <alignment horizontal="center"/>
    </xf>
    <xf numFmtId="2" fontId="2" fillId="3" borderId="21" xfId="0" applyNumberFormat="1" applyFont="1" applyFill="1" applyBorder="1" applyAlignment="1" applyProtection="1">
      <alignment horizontal="center" vertical="center" wrapText="1"/>
    </xf>
    <xf numFmtId="2" fontId="2" fillId="3" borderId="14" xfId="0" applyNumberFormat="1" applyFont="1" applyFill="1" applyBorder="1" applyAlignment="1" applyProtection="1">
      <alignment horizontal="center" vertical="center" wrapText="1"/>
    </xf>
    <xf numFmtId="2" fontId="2" fillId="3" borderId="21" xfId="0" quotePrefix="1" applyNumberFormat="1" applyFont="1" applyFill="1" applyBorder="1" applyAlignment="1" applyProtection="1">
      <alignment horizontal="center" vertical="center" wrapText="1"/>
    </xf>
    <xf numFmtId="2" fontId="2" fillId="3" borderId="21" xfId="0" applyNumberFormat="1" applyFont="1" applyFill="1" applyBorder="1" applyAlignment="1" applyProtection="1">
      <alignment horizontal="center"/>
    </xf>
    <xf numFmtId="2" fontId="2" fillId="3" borderId="15" xfId="0" applyNumberFormat="1" applyFont="1" applyFill="1" applyBorder="1" applyAlignment="1" applyProtection="1">
      <alignment horizontal="center" vertical="center" wrapText="1"/>
    </xf>
    <xf numFmtId="0" fontId="2" fillId="3" borderId="18" xfId="0" quotePrefix="1" applyFont="1" applyFill="1" applyBorder="1" applyAlignment="1" applyProtection="1">
      <alignment horizontal="center"/>
    </xf>
    <xf numFmtId="0" fontId="0" fillId="0" borderId="0" xfId="0" applyProtection="1"/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 wrapText="1"/>
    </xf>
    <xf numFmtId="2" fontId="0" fillId="0" borderId="12" xfId="0" applyNumberFormat="1" applyBorder="1" applyAlignment="1" applyProtection="1">
      <alignment horizontal="center"/>
    </xf>
    <xf numFmtId="2" fontId="0" fillId="0" borderId="9" xfId="0" applyNumberFormat="1" applyBorder="1" applyAlignment="1" applyProtection="1">
      <alignment horizontal="center"/>
    </xf>
    <xf numFmtId="2" fontId="0" fillId="3" borderId="21" xfId="0" quotePrefix="1" applyNumberFormat="1" applyFill="1" applyBorder="1" applyAlignment="1" applyProtection="1">
      <alignment horizontal="center" vertical="center" wrapText="1"/>
    </xf>
    <xf numFmtId="2" fontId="0" fillId="3" borderId="18" xfId="0" applyNumberFormat="1" applyFill="1" applyBorder="1" applyAlignment="1" applyProtection="1">
      <alignment horizontal="center" vertical="center" wrapText="1"/>
    </xf>
    <xf numFmtId="2" fontId="0" fillId="3" borderId="15" xfId="0" applyNumberForma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1" fontId="8" fillId="0" borderId="5" xfId="0" applyNumberFormat="1" applyFont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2" fontId="8" fillId="0" borderId="5" xfId="0" applyNumberFormat="1" applyFont="1" applyBorder="1" applyAlignment="1" applyProtection="1">
      <alignment horizontal="left"/>
      <protection locked="0"/>
    </xf>
    <xf numFmtId="2" fontId="8" fillId="0" borderId="4" xfId="0" applyNumberFormat="1" applyFont="1" applyBorder="1" applyAlignment="1" applyProtection="1">
      <alignment horizontal="left"/>
      <protection locked="0"/>
    </xf>
    <xf numFmtId="2" fontId="9" fillId="0" borderId="4" xfId="1" applyNumberFormat="1" applyBorder="1" applyAlignment="1" applyProtection="1">
      <alignment horizontal="left"/>
      <protection locked="0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1" fontId="0" fillId="0" borderId="4" xfId="0" applyNumberFormat="1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 vertical="center" wrapText="1"/>
    </xf>
    <xf numFmtId="2" fontId="0" fillId="0" borderId="5" xfId="0" applyNumberFormat="1" applyFont="1" applyFill="1" applyBorder="1" applyAlignment="1" applyProtection="1">
      <protection locked="0"/>
    </xf>
    <xf numFmtId="0" fontId="0" fillId="0" borderId="5" xfId="0" applyFont="1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4" xfId="0" applyFont="1" applyFill="1" applyBorder="1" applyAlignment="1" applyProtection="1">
      <protection locked="0"/>
    </xf>
    <xf numFmtId="0" fontId="1" fillId="4" borderId="2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</xf>
    <xf numFmtId="0" fontId="1" fillId="4" borderId="23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left"/>
    </xf>
    <xf numFmtId="14" fontId="0" fillId="0" borderId="4" xfId="0" applyNumberForma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/>
    </xf>
    <xf numFmtId="0" fontId="1" fillId="4" borderId="23" xfId="0" applyFont="1" applyFill="1" applyBorder="1" applyAlignment="1" applyProtection="1">
      <alignment horizontal="center" wrapText="1"/>
    </xf>
    <xf numFmtId="0" fontId="1" fillId="4" borderId="8" xfId="0" applyFont="1" applyFill="1" applyBorder="1" applyAlignment="1" applyProtection="1">
      <alignment horizontal="center" wrapText="1"/>
    </xf>
    <xf numFmtId="1" fontId="0" fillId="0" borderId="4" xfId="0" applyNumberFormat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1" fillId="4" borderId="18" xfId="0" applyFont="1" applyFill="1" applyBorder="1" applyAlignment="1" applyProtection="1">
      <alignment horizontal="center" vertical="center" wrapText="1"/>
    </xf>
    <xf numFmtId="14" fontId="0" fillId="0" borderId="5" xfId="0" applyNumberFormat="1" applyFont="1" applyFill="1" applyBorder="1" applyAlignment="1" applyProtection="1"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R"/>
            </a:pPr>
            <a:r>
              <a:rPr lang="es-CR"/>
              <a:t>Residuos separados (kg/mes)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Papel</c:v>
          </c:tx>
          <c:invertIfNegative val="0"/>
          <c:cat>
            <c:strRef>
              <c:f>'Edificio 1'!$A$11:$A$22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1'!$C$11:$C$22</c:f>
              <c:numCache>
                <c:formatCode>0.00</c:formatCode>
                <c:ptCount val="12"/>
                <c:pt idx="0">
                  <c:v>65</c:v>
                </c:pt>
                <c:pt idx="1">
                  <c:v>50</c:v>
                </c:pt>
                <c:pt idx="2">
                  <c:v>73</c:v>
                </c:pt>
                <c:pt idx="3">
                  <c:v>50</c:v>
                </c:pt>
                <c:pt idx="4">
                  <c:v>20</c:v>
                </c:pt>
                <c:pt idx="5">
                  <c:v>21</c:v>
                </c:pt>
                <c:pt idx="6">
                  <c:v>35</c:v>
                </c:pt>
                <c:pt idx="7">
                  <c:v>61</c:v>
                </c:pt>
                <c:pt idx="8">
                  <c:v>15</c:v>
                </c:pt>
              </c:numCache>
            </c:numRef>
          </c:val>
        </c:ser>
        <c:ser>
          <c:idx val="1"/>
          <c:order val="1"/>
          <c:tx>
            <c:v>Plástico</c:v>
          </c:tx>
          <c:invertIfNegative val="0"/>
          <c:cat>
            <c:strRef>
              <c:f>'Edificio 1'!$A$11:$A$22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1'!$D$11:$D$22</c:f>
              <c:numCache>
                <c:formatCode>0.00</c:formatCode>
                <c:ptCount val="12"/>
                <c:pt idx="0">
                  <c:v>2</c:v>
                </c:pt>
                <c:pt idx="1">
                  <c:v>2.5</c:v>
                </c:pt>
                <c:pt idx="2">
                  <c:v>1</c:v>
                </c:pt>
                <c:pt idx="3">
                  <c:v>3</c:v>
                </c:pt>
                <c:pt idx="4">
                  <c:v>0.2</c:v>
                </c:pt>
                <c:pt idx="5">
                  <c:v>1.5</c:v>
                </c:pt>
                <c:pt idx="6">
                  <c:v>2</c:v>
                </c:pt>
                <c:pt idx="7">
                  <c:v>1.75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v>Vidrio</c:v>
          </c:tx>
          <c:invertIfNegative val="0"/>
          <c:cat>
            <c:strRef>
              <c:f>'Edificio 1'!$A$11:$A$22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1'!$E$11:$E$22</c:f>
              <c:numCache>
                <c:formatCode>0.00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0.35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Cartón</c:v>
          </c:tx>
          <c:invertIfNegative val="0"/>
          <c:cat>
            <c:strRef>
              <c:f>'Edificio 1'!$A$11:$A$22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1'!$F$11:$F$22</c:f>
              <c:numCache>
                <c:formatCode>0.00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0.5</c:v>
                </c:pt>
              </c:numCache>
            </c:numRef>
          </c:val>
        </c:ser>
        <c:ser>
          <c:idx val="4"/>
          <c:order val="4"/>
          <c:tx>
            <c:v>Aluminio</c:v>
          </c:tx>
          <c:invertIfNegative val="0"/>
          <c:cat>
            <c:strRef>
              <c:f>'Edificio 1'!$A$11:$A$22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1'!$G$11:$G$22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0.5</c:v>
                </c:pt>
                <c:pt idx="5">
                  <c:v>0.3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Tóner, cartuchos</c:v>
          </c:tx>
          <c:invertIfNegative val="0"/>
          <c:cat>
            <c:strRef>
              <c:f>'Edificio 1'!$A$11:$A$22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1'!$H$11:$H$22</c:f>
              <c:numCache>
                <c:formatCode>0.00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9</c:v>
                </c:pt>
                <c:pt idx="8">
                  <c:v>0</c:v>
                </c:pt>
              </c:numCache>
            </c:numRef>
          </c:val>
        </c:ser>
        <c:ser>
          <c:idx val="6"/>
          <c:order val="6"/>
          <c:tx>
            <c:v>Electrónicos</c:v>
          </c:tx>
          <c:invertIfNegative val="0"/>
          <c:cat>
            <c:strRef>
              <c:f>'Edificio 1'!$A$11:$A$22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1'!$I$11:$I$22</c:f>
              <c:numCache>
                <c:formatCode>0.00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12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</c:numCache>
            </c:numRef>
          </c:val>
        </c:ser>
        <c:ser>
          <c:idx val="7"/>
          <c:order val="7"/>
          <c:tx>
            <c:v>Otros</c:v>
          </c:tx>
          <c:invertIfNegative val="0"/>
          <c:cat>
            <c:strRef>
              <c:f>'Edificio 1'!$A$11:$A$22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1'!$J$11:$J$22</c:f>
              <c:numCache>
                <c:formatCode>0.00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13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15968"/>
        <c:axId val="32517504"/>
      </c:barChart>
      <c:catAx>
        <c:axId val="325159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ES"/>
          </a:p>
        </c:txPr>
        <c:crossAx val="32517504"/>
        <c:crosses val="autoZero"/>
        <c:auto val="1"/>
        <c:lblAlgn val="ctr"/>
        <c:lblOffset val="100"/>
        <c:noMultiLvlLbl val="0"/>
      </c:catAx>
      <c:valAx>
        <c:axId val="3251750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ES"/>
          </a:p>
        </c:txPr>
        <c:crossAx val="325159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lang="es-CR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R" sz="1400"/>
            </a:pPr>
            <a:r>
              <a:rPr lang="es-CR" sz="1400"/>
              <a:t>Total</a:t>
            </a:r>
            <a:r>
              <a:rPr lang="es-CR" sz="1400" baseline="0"/>
              <a:t> de residuos separados por dependencia durante el período reportado (kg/período)</a:t>
            </a:r>
            <a:endParaRPr lang="es-CR" sz="14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'Reporte institucional_edificio'!$C$6</c:f>
              <c:strCache>
                <c:ptCount val="1"/>
                <c:pt idx="0">
                  <c:v>Papel (kg)</c:v>
                </c:pt>
              </c:strCache>
            </c:strRef>
          </c:tx>
          <c:invertIfNegative val="0"/>
          <c:cat>
            <c:numRef>
              <c:f>'Reporte institucional_edificio'!$A$7:$A$16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'Reporte institucional_edificio'!$C$7:$C$16</c:f>
              <c:numCache>
                <c:formatCode>0.00</c:formatCode>
                <c:ptCount val="10"/>
                <c:pt idx="0">
                  <c:v>43.333333333333336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'Reporte institucional_edificio'!$D$6</c:f>
              <c:strCache>
                <c:ptCount val="1"/>
                <c:pt idx="0">
                  <c:v>Plástico (kg)</c:v>
                </c:pt>
              </c:strCache>
            </c:strRef>
          </c:tx>
          <c:invertIfNegative val="0"/>
          <c:cat>
            <c:numRef>
              <c:f>'Reporte institucional_edificio'!$A$7:$A$16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'Reporte institucional_edificio'!$D$7:$D$16</c:f>
              <c:numCache>
                <c:formatCode>0.00</c:formatCode>
                <c:ptCount val="10"/>
                <c:pt idx="0">
                  <c:v>1.661111111111111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'Reporte institucional_edificio'!$E$6</c:f>
              <c:strCache>
                <c:ptCount val="1"/>
                <c:pt idx="0">
                  <c:v>Vidrio (kg)</c:v>
                </c:pt>
              </c:strCache>
            </c:strRef>
          </c:tx>
          <c:invertIfNegative val="0"/>
          <c:cat>
            <c:numRef>
              <c:f>'Reporte institucional_edificio'!$A$7:$A$16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'Reporte institucional_edificio'!$E$7:$E$16</c:f>
              <c:numCache>
                <c:formatCode>0.00</c:formatCode>
                <c:ptCount val="10"/>
                <c:pt idx="0">
                  <c:v>0.45000000000000007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'Reporte institucional_edificio'!$F$6</c:f>
              <c:strCache>
                <c:ptCount val="1"/>
                <c:pt idx="0">
                  <c:v>Cartón (kg)</c:v>
                </c:pt>
              </c:strCache>
            </c:strRef>
          </c:tx>
          <c:invertIfNegative val="0"/>
          <c:cat>
            <c:numRef>
              <c:f>'Reporte institucional_edificio'!$A$7:$A$16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'Reporte institucional_edificio'!$F$7:$F$16</c:f>
              <c:numCache>
                <c:formatCode>0.00</c:formatCode>
                <c:ptCount val="10"/>
                <c:pt idx="0">
                  <c:v>3.6111111111111112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'Reporte institucional_edificio'!$G$6</c:f>
              <c:strCache>
                <c:ptCount val="1"/>
                <c:pt idx="0">
                  <c:v>Aluminio (kg)</c:v>
                </c:pt>
              </c:strCache>
            </c:strRef>
          </c:tx>
          <c:invertIfNegative val="0"/>
          <c:cat>
            <c:numRef>
              <c:f>'Reporte institucional_edificio'!$A$7:$A$16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'Reporte institucional_edificio'!$G$7:$G$16</c:f>
              <c:numCache>
                <c:formatCode>0.00</c:formatCode>
                <c:ptCount val="10"/>
                <c:pt idx="0">
                  <c:v>0.22777777777777775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'Reporte institucional_edificio'!$H$6</c:f>
              <c:strCache>
                <c:ptCount val="1"/>
                <c:pt idx="0">
                  <c:v>Tóner, cartuchos tinta, etc (kg)</c:v>
                </c:pt>
              </c:strCache>
            </c:strRef>
          </c:tx>
          <c:invertIfNegative val="0"/>
          <c:cat>
            <c:numRef>
              <c:f>'Reporte institucional_edificio'!$A$7:$A$16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'Reporte institucional_edificio'!$H$7:$H$16</c:f>
              <c:numCache>
                <c:formatCode>0.00</c:formatCode>
                <c:ptCount val="10"/>
                <c:pt idx="0">
                  <c:v>4.666666666666667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'Reporte institucional_edificio'!$I$6</c:f>
              <c:strCache>
                <c:ptCount val="1"/>
                <c:pt idx="0">
                  <c:v>Electrónicos (kg)</c:v>
                </c:pt>
              </c:strCache>
            </c:strRef>
          </c:tx>
          <c:invertIfNegative val="0"/>
          <c:cat>
            <c:numRef>
              <c:f>'Reporte institucional_edificio'!$A$7:$A$16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'Reporte institucional_edificio'!$I$7:$I$16</c:f>
              <c:numCache>
                <c:formatCode>0.00</c:formatCode>
                <c:ptCount val="10"/>
                <c:pt idx="0">
                  <c:v>4.1111111111111107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'Reporte institucional_edificio'!$J$6</c:f>
              <c:strCache>
                <c:ptCount val="1"/>
                <c:pt idx="0">
                  <c:v>Otros (kg)</c:v>
                </c:pt>
              </c:strCache>
            </c:strRef>
          </c:tx>
          <c:invertIfNegative val="0"/>
          <c:cat>
            <c:numRef>
              <c:f>'Reporte institucional_edificio'!$A$7:$A$16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'Reporte institucional_edificio'!$J$7:$J$16</c:f>
              <c:numCache>
                <c:formatCode>0.00</c:formatCode>
                <c:ptCount val="10"/>
                <c:pt idx="0">
                  <c:v>5.8888888888888893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43264"/>
        <c:axId val="67644800"/>
      </c:barChart>
      <c:catAx>
        <c:axId val="67643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ES"/>
          </a:p>
        </c:txPr>
        <c:crossAx val="67644800"/>
        <c:crosses val="autoZero"/>
        <c:auto val="1"/>
        <c:lblAlgn val="ctr"/>
        <c:lblOffset val="100"/>
        <c:noMultiLvlLbl val="0"/>
      </c:catAx>
      <c:valAx>
        <c:axId val="67644800"/>
        <c:scaling>
          <c:orientation val="minMax"/>
        </c:scaling>
        <c:delete val="0"/>
        <c:axPos val="b"/>
        <c:majorGridlines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ES"/>
          </a:p>
        </c:txPr>
        <c:crossAx val="676432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CR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R" sz="1600"/>
            </a:pPr>
            <a:r>
              <a:rPr lang="es-CR" sz="1600"/>
              <a:t>Total</a:t>
            </a:r>
            <a:r>
              <a:rPr lang="es-CR" sz="1600" baseline="0"/>
              <a:t> de residuos separados por dependencia (kg/empleado/mes)</a:t>
            </a:r>
            <a:endParaRPr lang="es-CR" sz="16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'Reporte institucional_edificio'!$L$6</c:f>
              <c:strCache>
                <c:ptCount val="1"/>
                <c:pt idx="0">
                  <c:v>kg/empleado</c:v>
                </c:pt>
              </c:strCache>
            </c:strRef>
          </c:tx>
          <c:invertIfNegative val="0"/>
          <c:cat>
            <c:numRef>
              <c:f>'Reporte institucional_edificio'!$A$7:$A$16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'Reporte institucional_edificio'!$L$7:$L$16</c:f>
              <c:numCache>
                <c:formatCode>0.00</c:formatCode>
                <c:ptCount val="10"/>
                <c:pt idx="0">
                  <c:v>3.1975000000000002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69376"/>
        <c:axId val="67683456"/>
      </c:barChart>
      <c:catAx>
        <c:axId val="67669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ES"/>
          </a:p>
        </c:txPr>
        <c:crossAx val="67683456"/>
        <c:crosses val="autoZero"/>
        <c:auto val="1"/>
        <c:lblAlgn val="ctr"/>
        <c:lblOffset val="100"/>
        <c:noMultiLvlLbl val="0"/>
      </c:catAx>
      <c:valAx>
        <c:axId val="67683456"/>
        <c:scaling>
          <c:orientation val="minMax"/>
        </c:scaling>
        <c:delete val="0"/>
        <c:axPos val="b"/>
        <c:majorGridlines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ES"/>
          </a:p>
        </c:txPr>
        <c:crossAx val="67669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CR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R"/>
            </a:pPr>
            <a:r>
              <a:rPr lang="es-CR"/>
              <a:t>Total</a:t>
            </a:r>
            <a:r>
              <a:rPr lang="es-CR" baseline="0"/>
              <a:t> de residuos separados en la institución (kg/mes)</a:t>
            </a:r>
            <a:endParaRPr lang="es-CR"/>
          </a:p>
        </c:rich>
      </c:tx>
      <c:layout>
        <c:manualLayout>
          <c:xMode val="edge"/>
          <c:yMode val="edge"/>
          <c:x val="0.17725653384236156"/>
          <c:y val="3.54146728443510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124505270174457E-2"/>
          <c:y val="0.11362955836308264"/>
          <c:w val="0.93357632379285826"/>
          <c:h val="0.76675680009452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'Reporte Institucional_mes'!$C$5</c:f>
              <c:strCache>
                <c:ptCount val="1"/>
                <c:pt idx="0">
                  <c:v>Registro de residuos sólidos separados en la institución</c:v>
                </c:pt>
              </c:strCache>
            </c:strRef>
          </c:tx>
          <c:invertIfNegative val="0"/>
          <c:cat>
            <c:strRef>
              <c:f>'Reporte Institucional_mes'!$A$7:$A$18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Institucional_mes'!$B$5:$K$5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'Reporte Institucional_mes'!$C$6</c:f>
              <c:strCache>
                <c:ptCount val="1"/>
                <c:pt idx="0">
                  <c:v>Papel (kg)</c:v>
                </c:pt>
              </c:strCache>
            </c:strRef>
          </c:tx>
          <c:invertIfNegative val="0"/>
          <c:cat>
            <c:strRef>
              <c:f>'Reporte Institucional_mes'!$A$7:$A$18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Institucional_mes'!$C$7:$C$18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'Reporte Institucional_mes'!$D$6</c:f>
              <c:strCache>
                <c:ptCount val="1"/>
                <c:pt idx="0">
                  <c:v>Plástico (kg)</c:v>
                </c:pt>
              </c:strCache>
            </c:strRef>
          </c:tx>
          <c:invertIfNegative val="0"/>
          <c:cat>
            <c:strRef>
              <c:f>'Reporte Institucional_mes'!$A$7:$A$18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Institucional_mes'!$D$7:$D$18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'Reporte Institucional_mes'!$E$6</c:f>
              <c:strCache>
                <c:ptCount val="1"/>
                <c:pt idx="0">
                  <c:v>Vidrio (kg)</c:v>
                </c:pt>
              </c:strCache>
            </c:strRef>
          </c:tx>
          <c:invertIfNegative val="0"/>
          <c:cat>
            <c:strRef>
              <c:f>'Reporte Institucional_mes'!$A$7:$A$18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Institucional_mes'!$E$7:$E$18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'Reporte Institucional_mes'!$F$6</c:f>
              <c:strCache>
                <c:ptCount val="1"/>
                <c:pt idx="0">
                  <c:v>Cartón (kg)</c:v>
                </c:pt>
              </c:strCache>
            </c:strRef>
          </c:tx>
          <c:invertIfNegative val="0"/>
          <c:cat>
            <c:strRef>
              <c:f>'Reporte Institucional_mes'!$A$7:$A$18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Institucional_mes'!$F$7:$F$18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'Reporte Institucional_mes'!$G$6</c:f>
              <c:strCache>
                <c:ptCount val="1"/>
                <c:pt idx="0">
                  <c:v>Aluminio (kg)</c:v>
                </c:pt>
              </c:strCache>
            </c:strRef>
          </c:tx>
          <c:invertIfNegative val="0"/>
          <c:cat>
            <c:strRef>
              <c:f>'Reporte Institucional_mes'!$A$7:$A$18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Institucional_mes'!$G$7:$G$18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'Reporte Institucional_mes'!$H$6</c:f>
              <c:strCache>
                <c:ptCount val="1"/>
                <c:pt idx="0">
                  <c:v>Tóner, cartuchos tinta, etc (kg)</c:v>
                </c:pt>
              </c:strCache>
            </c:strRef>
          </c:tx>
          <c:invertIfNegative val="0"/>
          <c:cat>
            <c:strRef>
              <c:f>'Reporte Institucional_mes'!$A$7:$A$18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Institucional_mes'!$H$7:$H$18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'Reporte Institucional_mes'!$I$6</c:f>
              <c:strCache>
                <c:ptCount val="1"/>
                <c:pt idx="0">
                  <c:v>Electrónicos (kg)</c:v>
                </c:pt>
              </c:strCache>
            </c:strRef>
          </c:tx>
          <c:invertIfNegative val="0"/>
          <c:cat>
            <c:strRef>
              <c:f>'Reporte Institucional_mes'!$A$7:$A$18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Institucional_mes'!$I$7:$I$18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53536"/>
        <c:axId val="78355072"/>
      </c:barChart>
      <c:catAx>
        <c:axId val="783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ES"/>
          </a:p>
        </c:txPr>
        <c:crossAx val="78355072"/>
        <c:crosses val="autoZero"/>
        <c:auto val="1"/>
        <c:lblAlgn val="ctr"/>
        <c:lblOffset val="100"/>
        <c:noMultiLvlLbl val="0"/>
      </c:catAx>
      <c:valAx>
        <c:axId val="783550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ES"/>
          </a:p>
        </c:txPr>
        <c:crossAx val="78353536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txPr>
        <a:bodyPr/>
        <a:lstStyle/>
        <a:p>
          <a:pPr>
            <a:defRPr lang="es-CR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R" sz="1600"/>
            </a:pPr>
            <a:r>
              <a:rPr lang="es-CR" sz="1600"/>
              <a:t>Residuos</a:t>
            </a:r>
            <a:r>
              <a:rPr lang="es-CR" sz="1600" baseline="0"/>
              <a:t> sólidos separados en la organización(kg/empleado/mes)</a:t>
            </a:r>
            <a:endParaRPr lang="es-CR" sz="1600"/>
          </a:p>
        </c:rich>
      </c:tx>
      <c:layout>
        <c:manualLayout>
          <c:xMode val="edge"/>
          <c:yMode val="edge"/>
          <c:x val="0.15029711029711079"/>
          <c:y val="1.718845917740945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kilogramos/empleado/mes</c:v>
          </c:tx>
          <c:invertIfNegative val="0"/>
          <c:cat>
            <c:strRef>
              <c:f>'Reporte Institucional_mes'!$A$7:$A$18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Institucional_mes'!$L$7:$L$18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84128"/>
        <c:axId val="78390016"/>
      </c:barChart>
      <c:catAx>
        <c:axId val="783841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s-CR" sz="900"/>
            </a:pPr>
            <a:endParaRPr lang="es-ES"/>
          </a:p>
        </c:txPr>
        <c:crossAx val="78390016"/>
        <c:crosses val="autoZero"/>
        <c:auto val="1"/>
        <c:lblAlgn val="ctr"/>
        <c:lblOffset val="100"/>
        <c:noMultiLvlLbl val="0"/>
      </c:catAx>
      <c:valAx>
        <c:axId val="78390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ES"/>
          </a:p>
        </c:txPr>
        <c:crossAx val="783841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CR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0</xdr:row>
      <xdr:rowOff>133350</xdr:rowOff>
    </xdr:from>
    <xdr:to>
      <xdr:col>12</xdr:col>
      <xdr:colOff>219075</xdr:colOff>
      <xdr:row>7</xdr:row>
      <xdr:rowOff>19050</xdr:rowOff>
    </xdr:to>
    <xdr:sp macro="" textlink="">
      <xdr:nvSpPr>
        <xdr:cNvPr id="3" name="Rectangle 4"/>
        <xdr:cNvSpPr>
          <a:spLocks noGrp="1" noChangeArrowheads="1"/>
        </xdr:cNvSpPr>
      </xdr:nvSpPr>
      <xdr:spPr bwMode="gray">
        <a:xfrm>
          <a:off x="5591175" y="133350"/>
          <a:ext cx="3771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r" rtl="0" eaLnBrk="1" fontAlgn="base" hangingPunct="1">
            <a:spcBef>
              <a:spcPct val="0"/>
            </a:spcBef>
            <a:spcAft>
              <a:spcPct val="0"/>
            </a:spcAft>
            <a:defRPr sz="2800" b="0">
              <a:solidFill>
                <a:schemeClr val="accent1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9pPr>
        </a:lstStyle>
        <a:p>
          <a:r>
            <a:rPr lang="es-CR" sz="2200" b="1"/>
            <a:t>Programa de Gestión Ambiental Institucional</a:t>
          </a:r>
          <a:br>
            <a:rPr lang="es-CR" sz="2200" b="1"/>
          </a:br>
          <a:r>
            <a:rPr lang="es-CR" sz="2200" b="1"/>
            <a:t>PGAI´s</a:t>
          </a:r>
        </a:p>
      </xdr:txBody>
    </xdr:sp>
    <xdr:clientData/>
  </xdr:twoCellAnchor>
  <xdr:oneCellAnchor>
    <xdr:from>
      <xdr:col>5</xdr:col>
      <xdr:colOff>123824</xdr:colOff>
      <xdr:row>7</xdr:row>
      <xdr:rowOff>62453</xdr:rowOff>
    </xdr:from>
    <xdr:ext cx="5295901" cy="356648"/>
    <xdr:sp macro="" textlink="">
      <xdr:nvSpPr>
        <xdr:cNvPr id="5" name="4 Rectángulo"/>
        <xdr:cNvSpPr/>
      </xdr:nvSpPr>
      <xdr:spPr>
        <a:xfrm>
          <a:off x="3933824" y="1395953"/>
          <a:ext cx="5295901" cy="356648"/>
        </a:xfrm>
        <a:prstGeom prst="rect">
          <a:avLst/>
        </a:prstGeom>
        <a:noFill/>
        <a:effectLst>
          <a:innerShdw blurRad="63500" dist="50800" dir="18900000">
            <a:prstClr val="black">
              <a:alpha val="50000"/>
            </a:prstClr>
          </a:inn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600" b="1">
              <a:solidFill>
                <a:schemeClr val="accent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rPr>
            <a:t>CONTROL DEL RESIDUOS</a:t>
          </a:r>
          <a:r>
            <a:rPr lang="es-ES" sz="1600" b="1" baseline="0">
              <a:solidFill>
                <a:schemeClr val="accent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rPr>
            <a:t> SÓLIDOS SEPARADOS </a:t>
          </a:r>
        </a:p>
        <a:p>
          <a:pPr algn="ctr"/>
          <a:r>
            <a:rPr lang="es-ES" sz="1600" b="1" baseline="0">
              <a:solidFill>
                <a:schemeClr val="accent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rPr>
            <a:t>(Versión 1.4)</a:t>
          </a:r>
          <a:endParaRPr lang="es-ES" sz="1600" b="1">
            <a:solidFill>
              <a:schemeClr val="accent1"/>
            </a:solidFill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  <a:latin typeface="+mj-lt"/>
            <a:ea typeface="+mj-ea"/>
            <a:cs typeface="+mj-cs"/>
          </a:endParaRPr>
        </a:p>
      </xdr:txBody>
    </xdr:sp>
    <xdr:clientData/>
  </xdr:oneCellAnchor>
  <xdr:twoCellAnchor editAs="oneCell">
    <xdr:from>
      <xdr:col>0</xdr:col>
      <xdr:colOff>0</xdr:colOff>
      <xdr:row>8</xdr:row>
      <xdr:rowOff>123824</xdr:rowOff>
    </xdr:from>
    <xdr:to>
      <xdr:col>4</xdr:col>
      <xdr:colOff>695325</xdr:colOff>
      <xdr:row>21</xdr:row>
      <xdr:rowOff>219075</xdr:rowOff>
    </xdr:to>
    <xdr:pic>
      <xdr:nvPicPr>
        <xdr:cNvPr id="7" name="6 Imagen" descr="07122010153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47824"/>
          <a:ext cx="3743325" cy="3600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25</xdr:row>
      <xdr:rowOff>85725</xdr:rowOff>
    </xdr:from>
    <xdr:to>
      <xdr:col>10</xdr:col>
      <xdr:colOff>742949</xdr:colOff>
      <xdr:row>52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19</xdr:row>
      <xdr:rowOff>133350</xdr:rowOff>
    </xdr:from>
    <xdr:to>
      <xdr:col>12</xdr:col>
      <xdr:colOff>66675</xdr:colOff>
      <xdr:row>41</xdr:row>
      <xdr:rowOff>114300</xdr:rowOff>
    </xdr:to>
    <xdr:graphicFrame macro="">
      <xdr:nvGraphicFramePr>
        <xdr:cNvPr id="1229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44</xdr:row>
      <xdr:rowOff>28575</xdr:rowOff>
    </xdr:from>
    <xdr:to>
      <xdr:col>12</xdr:col>
      <xdr:colOff>57150</xdr:colOff>
      <xdr:row>66</xdr:row>
      <xdr:rowOff>9525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23</xdr:row>
      <xdr:rowOff>57150</xdr:rowOff>
    </xdr:from>
    <xdr:to>
      <xdr:col>12</xdr:col>
      <xdr:colOff>0</xdr:colOff>
      <xdr:row>54</xdr:row>
      <xdr:rowOff>76200</xdr:rowOff>
    </xdr:to>
    <xdr:graphicFrame macro="">
      <xdr:nvGraphicFramePr>
        <xdr:cNvPr id="103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76199</xdr:rowOff>
    </xdr:from>
    <xdr:to>
      <xdr:col>11</xdr:col>
      <xdr:colOff>866774</xdr:colOff>
      <xdr:row>86</xdr:row>
      <xdr:rowOff>66675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F9:M22"/>
  <sheetViews>
    <sheetView showGridLines="0" showRowColHeaders="0" workbookViewId="0">
      <selection activeCell="P20" sqref="P20"/>
    </sheetView>
  </sheetViews>
  <sheetFormatPr baseColWidth="10" defaultRowHeight="15" x14ac:dyDescent="0.25"/>
  <sheetData>
    <row r="9" spans="6:13" ht="23.25" x14ac:dyDescent="0.35">
      <c r="F9" s="71"/>
      <c r="G9" s="71"/>
    </row>
    <row r="11" spans="6:13" ht="21" x14ac:dyDescent="0.35">
      <c r="F11" s="70" t="s">
        <v>26</v>
      </c>
      <c r="G11" s="70"/>
      <c r="H11" s="70"/>
      <c r="I11" s="67"/>
      <c r="J11" s="67"/>
      <c r="K11" s="67"/>
      <c r="L11" s="67"/>
      <c r="M11" s="67"/>
    </row>
    <row r="12" spans="6:13" ht="23.25" x14ac:dyDescent="0.35">
      <c r="F12" s="20"/>
      <c r="G12" s="21"/>
      <c r="H12" s="22"/>
      <c r="I12" s="66"/>
      <c r="J12" s="66"/>
      <c r="K12" s="66"/>
      <c r="L12" s="66"/>
    </row>
    <row r="13" spans="6:13" ht="21" x14ac:dyDescent="0.35">
      <c r="F13" s="70" t="s">
        <v>27</v>
      </c>
      <c r="G13" s="70"/>
      <c r="H13" s="70"/>
      <c r="I13" s="65"/>
      <c r="J13" s="65"/>
      <c r="K13" s="65"/>
      <c r="L13" s="65"/>
      <c r="M13" s="65"/>
    </row>
    <row r="14" spans="6:13" ht="23.25" customHeight="1" x14ac:dyDescent="0.35">
      <c r="F14" s="70" t="s">
        <v>46</v>
      </c>
      <c r="G14" s="70"/>
      <c r="H14" s="70"/>
      <c r="I14" s="68"/>
      <c r="J14" s="68"/>
      <c r="K14" s="68"/>
      <c r="L14" s="68"/>
      <c r="M14" s="68"/>
    </row>
    <row r="15" spans="6:13" ht="21" x14ac:dyDescent="0.35">
      <c r="F15" s="70" t="s">
        <v>28</v>
      </c>
      <c r="G15" s="70"/>
      <c r="H15" s="70"/>
      <c r="I15" s="68"/>
      <c r="J15" s="68"/>
      <c r="K15" s="68"/>
      <c r="L15" s="68"/>
      <c r="M15" s="68"/>
    </row>
    <row r="16" spans="6:13" ht="21" x14ac:dyDescent="0.35">
      <c r="F16" s="20"/>
      <c r="G16" s="22"/>
      <c r="H16" s="22"/>
      <c r="I16" s="66"/>
      <c r="J16" s="66"/>
      <c r="K16" s="66"/>
      <c r="L16" s="66"/>
    </row>
    <row r="17" spans="6:13" ht="21" x14ac:dyDescent="0.35">
      <c r="F17" s="70" t="s">
        <v>29</v>
      </c>
      <c r="G17" s="70"/>
      <c r="H17" s="70"/>
      <c r="I17" s="67"/>
      <c r="J17" s="67"/>
      <c r="K17" s="67"/>
      <c r="L17" s="67"/>
      <c r="M17" s="67"/>
    </row>
    <row r="18" spans="6:13" ht="21" x14ac:dyDescent="0.35">
      <c r="F18" s="70" t="s">
        <v>28</v>
      </c>
      <c r="G18" s="70"/>
      <c r="H18" s="70"/>
      <c r="I18" s="68"/>
      <c r="J18" s="68"/>
      <c r="K18" s="68"/>
      <c r="L18" s="68"/>
      <c r="M18" s="68"/>
    </row>
    <row r="19" spans="6:13" ht="21" x14ac:dyDescent="0.35">
      <c r="F19" s="70" t="s">
        <v>30</v>
      </c>
      <c r="G19" s="70"/>
      <c r="H19" s="70"/>
      <c r="I19" s="68"/>
      <c r="J19" s="68"/>
      <c r="K19" s="68"/>
      <c r="L19" s="68"/>
      <c r="M19" s="68"/>
    </row>
    <row r="20" spans="6:13" ht="21" x14ac:dyDescent="0.35">
      <c r="F20" s="70" t="s">
        <v>31</v>
      </c>
      <c r="G20" s="70"/>
      <c r="H20" s="70"/>
      <c r="I20" s="69"/>
      <c r="J20" s="68"/>
      <c r="K20" s="68"/>
      <c r="L20" s="68"/>
      <c r="M20" s="68"/>
    </row>
    <row r="21" spans="6:13" ht="23.25" x14ac:dyDescent="0.35">
      <c r="G21" s="3"/>
    </row>
    <row r="22" spans="6:13" ht="23.25" customHeight="1" x14ac:dyDescent="0.35">
      <c r="F22" s="70" t="s">
        <v>33</v>
      </c>
      <c r="G22" s="70"/>
      <c r="H22" s="70"/>
      <c r="I22" s="70"/>
      <c r="J22" s="65"/>
      <c r="K22" s="65"/>
      <c r="L22" s="65"/>
      <c r="M22" s="65"/>
    </row>
  </sheetData>
  <sheetProtection sheet="1" objects="1" scenarios="1"/>
  <protectedRanges>
    <protectedRange sqref="I11:L20" name="Rango1"/>
  </protectedRanges>
  <mergeCells count="21">
    <mergeCell ref="F17:H17"/>
    <mergeCell ref="F18:H18"/>
    <mergeCell ref="F19:H19"/>
    <mergeCell ref="F20:H20"/>
    <mergeCell ref="F22:I22"/>
    <mergeCell ref="F9:G9"/>
    <mergeCell ref="I12:L12"/>
    <mergeCell ref="I11:M11"/>
    <mergeCell ref="I13:M13"/>
    <mergeCell ref="I14:M14"/>
    <mergeCell ref="I15:M15"/>
    <mergeCell ref="F11:H11"/>
    <mergeCell ref="F13:H13"/>
    <mergeCell ref="F14:H14"/>
    <mergeCell ref="F15:H15"/>
    <mergeCell ref="J22:M22"/>
    <mergeCell ref="I16:L16"/>
    <mergeCell ref="I17:M17"/>
    <mergeCell ref="I18:M18"/>
    <mergeCell ref="I19:M19"/>
    <mergeCell ref="I20:M20"/>
  </mergeCells>
  <pageMargins left="0.27559055118110237" right="0.1574803149606299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K27"/>
  <sheetViews>
    <sheetView showGridLines="0" tabSelected="1" workbookViewId="0">
      <selection activeCell="D5" sqref="D5:K5"/>
    </sheetView>
  </sheetViews>
  <sheetFormatPr baseColWidth="10" defaultRowHeight="15" x14ac:dyDescent="0.25"/>
  <cols>
    <col min="1" max="2" width="11.42578125" style="53"/>
    <col min="3" max="3" width="11.5703125" style="53" customWidth="1"/>
    <col min="4" max="7" width="11.42578125" style="53"/>
    <col min="8" max="8" width="15.42578125" style="53" customWidth="1"/>
    <col min="9" max="10" width="12" style="53" customWidth="1"/>
    <col min="11" max="16384" width="11.42578125" style="53"/>
  </cols>
  <sheetData>
    <row r="1" spans="1:11" x14ac:dyDescent="0.25">
      <c r="A1" s="76" t="s">
        <v>15</v>
      </c>
      <c r="B1" s="76"/>
      <c r="C1" s="76"/>
      <c r="D1" s="79" t="s">
        <v>51</v>
      </c>
      <c r="E1" s="80"/>
      <c r="F1" s="80"/>
      <c r="G1" s="80"/>
      <c r="H1" s="80"/>
      <c r="I1" s="80"/>
      <c r="J1" s="80"/>
      <c r="K1" s="80"/>
    </row>
    <row r="2" spans="1:11" x14ac:dyDescent="0.25">
      <c r="A2" s="76" t="s">
        <v>14</v>
      </c>
      <c r="B2" s="76"/>
      <c r="C2" s="76"/>
      <c r="D2" s="81">
        <v>1</v>
      </c>
      <c r="E2" s="80"/>
      <c r="F2" s="80"/>
      <c r="G2" s="80"/>
      <c r="H2" s="80"/>
      <c r="I2" s="80"/>
      <c r="J2" s="80"/>
      <c r="K2" s="80"/>
    </row>
    <row r="3" spans="1:11" x14ac:dyDescent="0.25">
      <c r="A3" s="76" t="s">
        <v>36</v>
      </c>
      <c r="B3" s="76"/>
      <c r="C3" s="76"/>
      <c r="D3" s="74">
        <v>2017</v>
      </c>
      <c r="E3" s="75"/>
      <c r="F3" s="75"/>
      <c r="G3" s="75"/>
      <c r="H3" s="75"/>
      <c r="I3" s="75"/>
      <c r="J3" s="75"/>
      <c r="K3" s="75"/>
    </row>
    <row r="4" spans="1:11" x14ac:dyDescent="0.25">
      <c r="A4" s="76" t="s">
        <v>16</v>
      </c>
      <c r="B4" s="76"/>
      <c r="C4" s="76"/>
      <c r="D4" s="100">
        <v>43011</v>
      </c>
      <c r="E4" s="80"/>
      <c r="F4" s="80"/>
      <c r="G4" s="80"/>
      <c r="H4" s="80"/>
      <c r="I4" s="80"/>
      <c r="J4" s="80"/>
      <c r="K4" s="80"/>
    </row>
    <row r="5" spans="1:11" x14ac:dyDescent="0.25">
      <c r="A5" s="76" t="s">
        <v>17</v>
      </c>
      <c r="B5" s="76"/>
      <c r="C5" s="76"/>
      <c r="D5" s="82" t="s">
        <v>52</v>
      </c>
      <c r="E5" s="83"/>
      <c r="F5" s="83"/>
      <c r="G5" s="83"/>
      <c r="H5" s="83"/>
      <c r="I5" s="83"/>
      <c r="J5" s="83"/>
      <c r="K5" s="83"/>
    </row>
    <row r="7" spans="1:11" ht="15.75" thickBot="1" x14ac:dyDescent="0.3"/>
    <row r="8" spans="1:11" ht="15" customHeight="1" x14ac:dyDescent="0.25">
      <c r="A8" s="84" t="s">
        <v>0</v>
      </c>
      <c r="B8" s="87" t="s">
        <v>13</v>
      </c>
      <c r="C8" s="88" t="s">
        <v>38</v>
      </c>
      <c r="D8" s="89"/>
      <c r="E8" s="89"/>
      <c r="F8" s="89"/>
      <c r="G8" s="89"/>
      <c r="H8" s="89"/>
      <c r="I8" s="89"/>
      <c r="J8" s="89"/>
      <c r="K8" s="90"/>
    </row>
    <row r="9" spans="1:11" ht="15" customHeight="1" x14ac:dyDescent="0.25">
      <c r="A9" s="85"/>
      <c r="B9" s="72"/>
      <c r="C9" s="72" t="s">
        <v>19</v>
      </c>
      <c r="D9" s="72" t="s">
        <v>21</v>
      </c>
      <c r="E9" s="72" t="s">
        <v>20</v>
      </c>
      <c r="F9" s="72" t="s">
        <v>22</v>
      </c>
      <c r="G9" s="72" t="s">
        <v>23</v>
      </c>
      <c r="H9" s="72" t="s">
        <v>24</v>
      </c>
      <c r="I9" s="72" t="s">
        <v>25</v>
      </c>
      <c r="J9" s="54" t="s">
        <v>39</v>
      </c>
      <c r="K9" s="77" t="s">
        <v>45</v>
      </c>
    </row>
    <row r="10" spans="1:11" ht="16.5" customHeight="1" thickBot="1" x14ac:dyDescent="0.3">
      <c r="A10" s="86"/>
      <c r="B10" s="73"/>
      <c r="C10" s="73"/>
      <c r="D10" s="73"/>
      <c r="E10" s="73"/>
      <c r="F10" s="73"/>
      <c r="G10" s="73"/>
      <c r="H10" s="73"/>
      <c r="I10" s="73"/>
      <c r="J10" s="55"/>
      <c r="K10" s="78"/>
    </row>
    <row r="11" spans="1:11" x14ac:dyDescent="0.25">
      <c r="A11" s="6" t="s">
        <v>1</v>
      </c>
      <c r="B11" s="23">
        <v>20</v>
      </c>
      <c r="C11" s="4">
        <v>65</v>
      </c>
      <c r="D11" s="4">
        <v>2</v>
      </c>
      <c r="E11" s="4">
        <v>0.5</v>
      </c>
      <c r="F11" s="4">
        <v>5</v>
      </c>
      <c r="G11" s="4">
        <v>0</v>
      </c>
      <c r="H11" s="4">
        <v>7</v>
      </c>
      <c r="I11" s="4">
        <v>3</v>
      </c>
      <c r="J11" s="16">
        <v>7</v>
      </c>
      <c r="K11" s="15">
        <f t="shared" ref="K11:K22" si="0">IF(B11="","",SUM(C11:J11))</f>
        <v>89.5</v>
      </c>
    </row>
    <row r="12" spans="1:11" x14ac:dyDescent="0.25">
      <c r="A12" s="10" t="s">
        <v>2</v>
      </c>
      <c r="B12" s="24">
        <v>20</v>
      </c>
      <c r="C12" s="1">
        <v>50</v>
      </c>
      <c r="D12" s="1">
        <v>2.5</v>
      </c>
      <c r="E12" s="1">
        <v>1</v>
      </c>
      <c r="F12" s="1">
        <v>6</v>
      </c>
      <c r="G12" s="1">
        <v>0</v>
      </c>
      <c r="H12" s="1">
        <v>9</v>
      </c>
      <c r="I12" s="1">
        <v>6</v>
      </c>
      <c r="J12" s="17">
        <v>5</v>
      </c>
      <c r="K12" s="56">
        <f t="shared" si="0"/>
        <v>79.5</v>
      </c>
    </row>
    <row r="13" spans="1:11" x14ac:dyDescent="0.25">
      <c r="A13" s="10" t="s">
        <v>3</v>
      </c>
      <c r="B13" s="24">
        <v>20</v>
      </c>
      <c r="C13" s="1">
        <v>73</v>
      </c>
      <c r="D13" s="1">
        <v>1</v>
      </c>
      <c r="E13" s="1">
        <v>0.35</v>
      </c>
      <c r="F13" s="1">
        <v>3</v>
      </c>
      <c r="G13" s="1">
        <v>0</v>
      </c>
      <c r="H13" s="1">
        <v>0</v>
      </c>
      <c r="I13" s="1">
        <v>12</v>
      </c>
      <c r="J13" s="17">
        <v>3</v>
      </c>
      <c r="K13" s="56">
        <f t="shared" si="0"/>
        <v>92.35</v>
      </c>
    </row>
    <row r="14" spans="1:11" x14ac:dyDescent="0.25">
      <c r="A14" s="10" t="s">
        <v>4</v>
      </c>
      <c r="B14" s="24">
        <v>20</v>
      </c>
      <c r="C14" s="1">
        <v>50</v>
      </c>
      <c r="D14" s="1">
        <v>3</v>
      </c>
      <c r="E14" s="1">
        <v>0.2</v>
      </c>
      <c r="F14" s="1">
        <v>4</v>
      </c>
      <c r="G14" s="1">
        <v>0.25</v>
      </c>
      <c r="H14" s="1">
        <v>12</v>
      </c>
      <c r="I14" s="1">
        <v>3</v>
      </c>
      <c r="J14" s="17">
        <v>5</v>
      </c>
      <c r="K14" s="56">
        <f t="shared" si="0"/>
        <v>77.45</v>
      </c>
    </row>
    <row r="15" spans="1:11" x14ac:dyDescent="0.25">
      <c r="A15" s="10" t="s">
        <v>5</v>
      </c>
      <c r="B15" s="24">
        <v>20</v>
      </c>
      <c r="C15" s="1">
        <v>20</v>
      </c>
      <c r="D15" s="1">
        <v>0.2</v>
      </c>
      <c r="E15" s="1">
        <v>0</v>
      </c>
      <c r="F15" s="1">
        <v>5</v>
      </c>
      <c r="G15" s="1">
        <v>0.5</v>
      </c>
      <c r="H15" s="1">
        <v>0</v>
      </c>
      <c r="I15" s="1">
        <v>5</v>
      </c>
      <c r="J15" s="17">
        <v>5</v>
      </c>
      <c r="K15" s="56">
        <f t="shared" si="0"/>
        <v>35.700000000000003</v>
      </c>
    </row>
    <row r="16" spans="1:11" x14ac:dyDescent="0.25">
      <c r="A16" s="10" t="s">
        <v>6</v>
      </c>
      <c r="B16" s="24">
        <v>20</v>
      </c>
      <c r="C16" s="1">
        <v>21</v>
      </c>
      <c r="D16" s="1">
        <v>1.5</v>
      </c>
      <c r="E16" s="1">
        <v>0</v>
      </c>
      <c r="F16" s="1">
        <v>5</v>
      </c>
      <c r="G16" s="1">
        <v>0.3</v>
      </c>
      <c r="H16" s="1">
        <v>0</v>
      </c>
      <c r="I16" s="1">
        <v>2</v>
      </c>
      <c r="J16" s="17">
        <v>8</v>
      </c>
      <c r="K16" s="56">
        <f t="shared" si="0"/>
        <v>37.799999999999997</v>
      </c>
    </row>
    <row r="17" spans="1:11" x14ac:dyDescent="0.25">
      <c r="A17" s="10" t="s">
        <v>7</v>
      </c>
      <c r="B17" s="24">
        <v>20</v>
      </c>
      <c r="C17" s="1">
        <v>35</v>
      </c>
      <c r="D17" s="1">
        <v>2</v>
      </c>
      <c r="E17" s="1">
        <v>0</v>
      </c>
      <c r="F17" s="1">
        <v>3</v>
      </c>
      <c r="G17" s="1">
        <v>0</v>
      </c>
      <c r="H17" s="1">
        <v>5</v>
      </c>
      <c r="I17" s="1">
        <v>1</v>
      </c>
      <c r="J17" s="17">
        <v>5</v>
      </c>
      <c r="K17" s="56">
        <f t="shared" si="0"/>
        <v>51</v>
      </c>
    </row>
    <row r="18" spans="1:11" x14ac:dyDescent="0.25">
      <c r="A18" s="10" t="s">
        <v>8</v>
      </c>
      <c r="B18" s="24">
        <v>20</v>
      </c>
      <c r="C18" s="1">
        <v>61</v>
      </c>
      <c r="D18" s="1">
        <v>1.75</v>
      </c>
      <c r="E18" s="1">
        <v>2</v>
      </c>
      <c r="F18" s="1">
        <v>1</v>
      </c>
      <c r="G18" s="1">
        <v>1</v>
      </c>
      <c r="H18" s="1">
        <v>9</v>
      </c>
      <c r="I18" s="1">
        <v>0</v>
      </c>
      <c r="J18" s="17">
        <v>13</v>
      </c>
      <c r="K18" s="56">
        <f t="shared" si="0"/>
        <v>88.75</v>
      </c>
    </row>
    <row r="19" spans="1:11" x14ac:dyDescent="0.25">
      <c r="A19" s="10" t="s">
        <v>9</v>
      </c>
      <c r="B19" s="24">
        <v>20</v>
      </c>
      <c r="C19" s="1">
        <v>15</v>
      </c>
      <c r="D19" s="1">
        <v>1</v>
      </c>
      <c r="E19" s="1">
        <v>0</v>
      </c>
      <c r="F19" s="1">
        <v>0.5</v>
      </c>
      <c r="G19" s="1">
        <v>0</v>
      </c>
      <c r="H19" s="1">
        <v>0</v>
      </c>
      <c r="I19" s="1">
        <v>5</v>
      </c>
      <c r="J19" s="17">
        <v>2</v>
      </c>
      <c r="K19" s="56">
        <f t="shared" si="0"/>
        <v>23.5</v>
      </c>
    </row>
    <row r="20" spans="1:11" x14ac:dyDescent="0.25">
      <c r="A20" s="10" t="s">
        <v>10</v>
      </c>
      <c r="B20" s="24"/>
      <c r="C20" s="1"/>
      <c r="D20" s="1"/>
      <c r="E20" s="1"/>
      <c r="F20" s="1"/>
      <c r="G20" s="1"/>
      <c r="H20" s="1"/>
      <c r="I20" s="1"/>
      <c r="J20" s="17"/>
      <c r="K20" s="56" t="str">
        <f t="shared" si="0"/>
        <v/>
      </c>
    </row>
    <row r="21" spans="1:11" x14ac:dyDescent="0.25">
      <c r="A21" s="10" t="s">
        <v>11</v>
      </c>
      <c r="B21" s="25"/>
      <c r="C21" s="1"/>
      <c r="D21" s="2"/>
      <c r="E21" s="2"/>
      <c r="F21" s="2"/>
      <c r="G21" s="1"/>
      <c r="H21" s="2"/>
      <c r="I21" s="1"/>
      <c r="J21" s="17"/>
      <c r="K21" s="56" t="str">
        <f t="shared" si="0"/>
        <v/>
      </c>
    </row>
    <row r="22" spans="1:11" ht="15.75" thickBot="1" x14ac:dyDescent="0.3">
      <c r="A22" s="27" t="s">
        <v>12</v>
      </c>
      <c r="B22" s="26"/>
      <c r="C22" s="18"/>
      <c r="D22" s="5"/>
      <c r="E22" s="5"/>
      <c r="F22" s="5"/>
      <c r="G22" s="18"/>
      <c r="H22" s="5"/>
      <c r="I22" s="18"/>
      <c r="J22" s="19"/>
      <c r="K22" s="57" t="str">
        <f t="shared" si="0"/>
        <v/>
      </c>
    </row>
    <row r="23" spans="1:11" x14ac:dyDescent="0.25">
      <c r="A23" s="31" t="s">
        <v>37</v>
      </c>
      <c r="B23" s="58" t="s">
        <v>48</v>
      </c>
      <c r="C23" s="32">
        <f>IF(SUM(C11:C22)=0,"",SUM(C11:C22))</f>
        <v>390</v>
      </c>
      <c r="D23" s="32">
        <f t="shared" ref="D23:H23" si="1">IF(SUM(D11:D22)=0,"",SUM(D11:D22))</f>
        <v>14.95</v>
      </c>
      <c r="E23" s="32">
        <f t="shared" si="1"/>
        <v>4.0500000000000007</v>
      </c>
      <c r="F23" s="32">
        <f t="shared" si="1"/>
        <v>32.5</v>
      </c>
      <c r="G23" s="32">
        <f t="shared" si="1"/>
        <v>2.0499999999999998</v>
      </c>
      <c r="H23" s="32">
        <f t="shared" si="1"/>
        <v>42</v>
      </c>
      <c r="I23" s="32">
        <f>IF(SUM(I11:I22)=0,"",SUM(I11:I22))</f>
        <v>37</v>
      </c>
      <c r="J23" s="32">
        <f>IF(SUM(J11:J22)=0,"",SUM(J11:J22))</f>
        <v>53</v>
      </c>
      <c r="K23" s="59">
        <f>IF(SUM(K11:K22)=0,"",SUM(K11:K22))</f>
        <v>575.54999999999995</v>
      </c>
    </row>
    <row r="24" spans="1:11" ht="15.75" thickBot="1" x14ac:dyDescent="0.3">
      <c r="A24" s="35" t="s">
        <v>47</v>
      </c>
      <c r="B24" s="36">
        <f>IF(SUM(B11:B22)=0,"",AVERAGE(B11:B22))</f>
        <v>20</v>
      </c>
      <c r="C24" s="36">
        <f t="shared" ref="C24:J24" si="2">IF(SUM(C11:C22)=0,"",AVERAGE(C11:C22))</f>
        <v>43.333333333333336</v>
      </c>
      <c r="D24" s="36">
        <f t="shared" si="2"/>
        <v>1.661111111111111</v>
      </c>
      <c r="E24" s="36">
        <f t="shared" si="2"/>
        <v>0.45000000000000007</v>
      </c>
      <c r="F24" s="36">
        <f t="shared" si="2"/>
        <v>3.6111111111111112</v>
      </c>
      <c r="G24" s="36">
        <f t="shared" si="2"/>
        <v>0.22777777777777775</v>
      </c>
      <c r="H24" s="36">
        <f t="shared" si="2"/>
        <v>4.666666666666667</v>
      </c>
      <c r="I24" s="36">
        <f t="shared" si="2"/>
        <v>4.1111111111111107</v>
      </c>
      <c r="J24" s="36">
        <f t="shared" si="2"/>
        <v>5.8888888888888893</v>
      </c>
      <c r="K24" s="60">
        <f>IF(SUM(K11:K22)=0,"",SUM(C24:J24))</f>
        <v>63.95</v>
      </c>
    </row>
    <row r="25" spans="1:11" x14ac:dyDescent="0.25">
      <c r="A25" s="61"/>
    </row>
    <row r="26" spans="1:11" x14ac:dyDescent="0.25">
      <c r="A26" s="61"/>
    </row>
    <row r="27" spans="1:11" x14ac:dyDescent="0.25">
      <c r="A27" s="61"/>
    </row>
  </sheetData>
  <sheetProtection sheet="1" objects="1" scenarios="1"/>
  <protectedRanges>
    <protectedRange sqref="B11:J22" name="Rango2"/>
    <protectedRange sqref="D2 E1 E4:K5 F1:K2" name="Rango1"/>
  </protectedRanges>
  <mergeCells count="21">
    <mergeCell ref="D3:K3"/>
    <mergeCell ref="A1:C1"/>
    <mergeCell ref="A4:C4"/>
    <mergeCell ref="A2:C2"/>
    <mergeCell ref="K9:K10"/>
    <mergeCell ref="D1:K1"/>
    <mergeCell ref="D2:K2"/>
    <mergeCell ref="D4:K4"/>
    <mergeCell ref="A5:C5"/>
    <mergeCell ref="A3:C3"/>
    <mergeCell ref="D5:K5"/>
    <mergeCell ref="H9:H10"/>
    <mergeCell ref="I9:I10"/>
    <mergeCell ref="A8:A10"/>
    <mergeCell ref="B8:B10"/>
    <mergeCell ref="C8:K8"/>
    <mergeCell ref="C9:C10"/>
    <mergeCell ref="D9:D10"/>
    <mergeCell ref="E9:E10"/>
    <mergeCell ref="F9:F10"/>
    <mergeCell ref="G9:G10"/>
  </mergeCells>
  <printOptions horizontalCentered="1"/>
  <pageMargins left="0.70866141732283472" right="0.70866141732283472" top="0.71" bottom="1.45" header="0.31496062992125984" footer="0.31496062992125984"/>
  <pageSetup paperSize="9" orientation="landscape" r:id="rId1"/>
  <rowBreaks count="1" manualBreakCount="1">
    <brk id="2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L18"/>
  <sheetViews>
    <sheetView showGridLines="0" workbookViewId="0">
      <selection activeCell="N23" sqref="N23"/>
    </sheetView>
  </sheetViews>
  <sheetFormatPr baseColWidth="10" defaultRowHeight="15" x14ac:dyDescent="0.25"/>
  <cols>
    <col min="1" max="1" width="18.28515625" style="53" customWidth="1"/>
    <col min="2" max="7" width="11.42578125" style="53"/>
    <col min="8" max="8" width="15.5703125" style="53" customWidth="1"/>
    <col min="9" max="10" width="12.5703125" style="53" customWidth="1"/>
    <col min="11" max="11" width="12" style="53" customWidth="1"/>
    <col min="12" max="12" width="14.140625" style="53" customWidth="1"/>
    <col min="13" max="16384" width="11.42578125" style="53"/>
  </cols>
  <sheetData>
    <row r="2" spans="1:12" x14ac:dyDescent="0.25">
      <c r="A2" s="94" t="s">
        <v>18</v>
      </c>
      <c r="B2" s="94"/>
      <c r="C2" s="91" t="str">
        <f>IF('Datos Generales'!I11="","",'Datos Generales'!I11)</f>
        <v/>
      </c>
      <c r="D2" s="91"/>
      <c r="E2" s="91"/>
      <c r="F2" s="91"/>
      <c r="G2" s="91"/>
      <c r="H2" s="91"/>
      <c r="I2" s="91"/>
      <c r="J2" s="91"/>
      <c r="K2" s="91"/>
      <c r="L2" s="91"/>
    </row>
    <row r="3" spans="1:12" x14ac:dyDescent="0.25">
      <c r="A3" s="94" t="s">
        <v>34</v>
      </c>
      <c r="B3" s="94"/>
      <c r="C3" s="92"/>
      <c r="D3" s="93"/>
      <c r="E3" s="93"/>
      <c r="F3" s="93"/>
      <c r="G3" s="93"/>
      <c r="H3" s="93"/>
      <c r="I3" s="93"/>
      <c r="J3" s="93"/>
      <c r="K3" s="93"/>
      <c r="L3" s="93"/>
    </row>
    <row r="4" spans="1:12" ht="15.75" thickBot="1" x14ac:dyDescent="0.3"/>
    <row r="5" spans="1:12" ht="33" customHeight="1" x14ac:dyDescent="0.25">
      <c r="A5" s="84" t="s">
        <v>40</v>
      </c>
      <c r="B5" s="87" t="s">
        <v>13</v>
      </c>
      <c r="C5" s="87" t="s">
        <v>50</v>
      </c>
      <c r="D5" s="87"/>
      <c r="E5" s="87"/>
      <c r="F5" s="87"/>
      <c r="G5" s="87"/>
      <c r="H5" s="87"/>
      <c r="I5" s="87"/>
      <c r="J5" s="87"/>
      <c r="K5" s="95" t="s">
        <v>49</v>
      </c>
      <c r="L5" s="96"/>
    </row>
    <row r="6" spans="1:12" ht="30.75" thickBot="1" x14ac:dyDescent="0.3">
      <c r="A6" s="86"/>
      <c r="B6" s="73"/>
      <c r="C6" s="62" t="s">
        <v>19</v>
      </c>
      <c r="D6" s="62" t="s">
        <v>21</v>
      </c>
      <c r="E6" s="62" t="s">
        <v>20</v>
      </c>
      <c r="F6" s="62" t="s">
        <v>22</v>
      </c>
      <c r="G6" s="62" t="s">
        <v>23</v>
      </c>
      <c r="H6" s="62" t="s">
        <v>24</v>
      </c>
      <c r="I6" s="62" t="s">
        <v>25</v>
      </c>
      <c r="J6" s="62" t="s">
        <v>39</v>
      </c>
      <c r="K6" s="62" t="s">
        <v>41</v>
      </c>
      <c r="L6" s="63" t="s">
        <v>32</v>
      </c>
    </row>
    <row r="7" spans="1:12" x14ac:dyDescent="0.25">
      <c r="A7" s="6">
        <f>IF('Edificio 1'!D$2="","",'Edificio 1'!D$2)</f>
        <v>1</v>
      </c>
      <c r="B7" s="39">
        <f>+'Edificio 1'!$B$24</f>
        <v>20</v>
      </c>
      <c r="C7" s="7">
        <f>IF('Edificio 1'!$C$24="","",'Edificio 1'!$C$24)</f>
        <v>43.333333333333336</v>
      </c>
      <c r="D7" s="7">
        <f>IF('Edificio 1'!$D$24="","",'Edificio 1'!$D$24)</f>
        <v>1.661111111111111</v>
      </c>
      <c r="E7" s="7">
        <f>IF('Edificio 1'!$E$24="","",'Edificio 1'!$E$24)</f>
        <v>0.45000000000000007</v>
      </c>
      <c r="F7" s="7">
        <f>IF('Edificio 1'!$F$24="","",'Edificio 1'!$F$24)</f>
        <v>3.6111111111111112</v>
      </c>
      <c r="G7" s="7">
        <f>IF('Edificio 1'!$G$24="","",'Edificio 1'!$G$24)</f>
        <v>0.22777777777777775</v>
      </c>
      <c r="H7" s="7">
        <f>IF('Edificio 1'!$H$24="","",'Edificio 1'!$H$24)</f>
        <v>4.666666666666667</v>
      </c>
      <c r="I7" s="7">
        <f>IF('Edificio 1'!$I$24="","",'Edificio 1'!$I$24)</f>
        <v>4.1111111111111107</v>
      </c>
      <c r="J7" s="7">
        <f>IF('Edificio 1'!$J$24="","",'Edificio 1'!$J$24)</f>
        <v>5.8888888888888893</v>
      </c>
      <c r="K7" s="8">
        <f>IF(SUM(C7:J7)=0,"",SUM(C7:J7))</f>
        <v>63.95</v>
      </c>
      <c r="L7" s="9">
        <f>IF(K7="","",K7/B7)</f>
        <v>3.1975000000000002</v>
      </c>
    </row>
    <row r="8" spans="1:12" x14ac:dyDescent="0.25">
      <c r="A8" s="10" t="e">
        <f>IF(#REF!="","",#REF!)</f>
        <v>#REF!</v>
      </c>
      <c r="B8" s="40" t="e">
        <f>+#REF!</f>
        <v>#REF!</v>
      </c>
      <c r="C8" s="11" t="e">
        <f>IF(#REF!="","",#REF!)</f>
        <v>#REF!</v>
      </c>
      <c r="D8" s="11" t="e">
        <f>IF(#REF!="","",#REF!)</f>
        <v>#REF!</v>
      </c>
      <c r="E8" s="11" t="e">
        <f>IF(#REF!="","",#REF!)</f>
        <v>#REF!</v>
      </c>
      <c r="F8" s="11" t="e">
        <f>IF(#REF!="","",#REF!)</f>
        <v>#REF!</v>
      </c>
      <c r="G8" s="11" t="e">
        <f>IF(#REF!="","",#REF!)</f>
        <v>#REF!</v>
      </c>
      <c r="H8" s="11" t="e">
        <f>IF(#REF!="","",#REF!)</f>
        <v>#REF!</v>
      </c>
      <c r="I8" s="11" t="e">
        <f>IF(#REF!="","",#REF!)</f>
        <v>#REF!</v>
      </c>
      <c r="J8" s="11" t="e">
        <f>IF(#REF!="","",#REF!)</f>
        <v>#REF!</v>
      </c>
      <c r="K8" s="12" t="e">
        <f t="shared" ref="K8:K16" si="0">IF(SUM(C8:J8)=0,"",SUM(C8:J8))</f>
        <v>#REF!</v>
      </c>
      <c r="L8" s="13" t="e">
        <f t="shared" ref="L8:L16" si="1">IF(K8="","",K8/B8)</f>
        <v>#REF!</v>
      </c>
    </row>
    <row r="9" spans="1:12" x14ac:dyDescent="0.25">
      <c r="A9" s="10" t="e">
        <f>IF(#REF!="","",#REF!)</f>
        <v>#REF!</v>
      </c>
      <c r="B9" s="40" t="e">
        <f>+#REF!</f>
        <v>#REF!</v>
      </c>
      <c r="C9" s="11" t="e">
        <f>IF(#REF!="","",#REF!)</f>
        <v>#REF!</v>
      </c>
      <c r="D9" s="11" t="e">
        <f>IF(#REF!="","",#REF!)</f>
        <v>#REF!</v>
      </c>
      <c r="E9" s="11" t="e">
        <f>IF(#REF!="","",#REF!)</f>
        <v>#REF!</v>
      </c>
      <c r="F9" s="11" t="e">
        <f>IF(#REF!="","",#REF!)</f>
        <v>#REF!</v>
      </c>
      <c r="G9" s="11" t="e">
        <f>IF(#REF!="","",#REF!)</f>
        <v>#REF!</v>
      </c>
      <c r="H9" s="11" t="e">
        <f>IF(#REF!="","",#REF!)</f>
        <v>#REF!</v>
      </c>
      <c r="I9" s="11" t="e">
        <f>IF(#REF!="","",#REF!)</f>
        <v>#REF!</v>
      </c>
      <c r="J9" s="11" t="e">
        <f>IF(#REF!="","",#REF!)</f>
        <v>#REF!</v>
      </c>
      <c r="K9" s="12" t="e">
        <f t="shared" si="0"/>
        <v>#REF!</v>
      </c>
      <c r="L9" s="13" t="e">
        <f t="shared" si="1"/>
        <v>#REF!</v>
      </c>
    </row>
    <row r="10" spans="1:12" x14ac:dyDescent="0.25">
      <c r="A10" s="10" t="e">
        <f>IF(#REF!="","",#REF!)</f>
        <v>#REF!</v>
      </c>
      <c r="B10" s="40" t="e">
        <f>+#REF!</f>
        <v>#REF!</v>
      </c>
      <c r="C10" s="11" t="e">
        <f>IF(#REF!="","",#REF!)</f>
        <v>#REF!</v>
      </c>
      <c r="D10" s="11" t="e">
        <f>IF(#REF!="","",#REF!)</f>
        <v>#REF!</v>
      </c>
      <c r="E10" s="11" t="e">
        <f>IF(#REF!="","",#REF!)</f>
        <v>#REF!</v>
      </c>
      <c r="F10" s="11" t="e">
        <f>IF(#REF!="","",#REF!)</f>
        <v>#REF!</v>
      </c>
      <c r="G10" s="11" t="e">
        <f>IF(#REF!="","",#REF!)</f>
        <v>#REF!</v>
      </c>
      <c r="H10" s="11" t="e">
        <f>IF(#REF!="","",#REF!)</f>
        <v>#REF!</v>
      </c>
      <c r="I10" s="11" t="e">
        <f>IF(#REF!="","",#REF!)</f>
        <v>#REF!</v>
      </c>
      <c r="J10" s="11" t="e">
        <f>IF(#REF!="","",#REF!)</f>
        <v>#REF!</v>
      </c>
      <c r="K10" s="12" t="e">
        <f t="shared" si="0"/>
        <v>#REF!</v>
      </c>
      <c r="L10" s="13" t="e">
        <f t="shared" si="1"/>
        <v>#REF!</v>
      </c>
    </row>
    <row r="11" spans="1:12" x14ac:dyDescent="0.25">
      <c r="A11" s="10" t="e">
        <f>IF(#REF!="","",#REF!)</f>
        <v>#REF!</v>
      </c>
      <c r="B11" s="40" t="e">
        <f>+#REF!</f>
        <v>#REF!</v>
      </c>
      <c r="C11" s="11" t="e">
        <f>IF(#REF!="","",#REF!)</f>
        <v>#REF!</v>
      </c>
      <c r="D11" s="11" t="e">
        <f>IF(#REF!="","",#REF!)</f>
        <v>#REF!</v>
      </c>
      <c r="E11" s="11" t="e">
        <f>IF(#REF!="","",#REF!)</f>
        <v>#REF!</v>
      </c>
      <c r="F11" s="11" t="e">
        <f>IF(#REF!="","",#REF!)</f>
        <v>#REF!</v>
      </c>
      <c r="G11" s="11" t="e">
        <f>IF(#REF!="","",#REF!)</f>
        <v>#REF!</v>
      </c>
      <c r="H11" s="11" t="e">
        <f>IF(#REF!="","",#REF!)</f>
        <v>#REF!</v>
      </c>
      <c r="I11" s="11" t="e">
        <f>IF(#REF!="","",#REF!)</f>
        <v>#REF!</v>
      </c>
      <c r="J11" s="11" t="e">
        <f>IF(#REF!="","",#REF!)</f>
        <v>#REF!</v>
      </c>
      <c r="K11" s="12" t="e">
        <f t="shared" si="0"/>
        <v>#REF!</v>
      </c>
      <c r="L11" s="13" t="e">
        <f t="shared" si="1"/>
        <v>#REF!</v>
      </c>
    </row>
    <row r="12" spans="1:12" x14ac:dyDescent="0.25">
      <c r="A12" s="10" t="e">
        <f>IF(#REF!="","",#REF!)</f>
        <v>#REF!</v>
      </c>
      <c r="B12" s="40" t="e">
        <f>+#REF!</f>
        <v>#REF!</v>
      </c>
      <c r="C12" s="11" t="e">
        <f>IF(#REF!="","",#REF!)</f>
        <v>#REF!</v>
      </c>
      <c r="D12" s="11" t="e">
        <f>IF(#REF!="","",#REF!)</f>
        <v>#REF!</v>
      </c>
      <c r="E12" s="11" t="e">
        <f>IF(#REF!="","",#REF!)</f>
        <v>#REF!</v>
      </c>
      <c r="F12" s="11" t="e">
        <f>IF(#REF!="","",#REF!)</f>
        <v>#REF!</v>
      </c>
      <c r="G12" s="11" t="e">
        <f>IF(#REF!="","",#REF!)</f>
        <v>#REF!</v>
      </c>
      <c r="H12" s="11" t="e">
        <f>IF(#REF!="","",#REF!)</f>
        <v>#REF!</v>
      </c>
      <c r="I12" s="11" t="e">
        <f>IF(#REF!="","",#REF!)</f>
        <v>#REF!</v>
      </c>
      <c r="J12" s="11" t="e">
        <f>IF(#REF!="","",#REF!)</f>
        <v>#REF!</v>
      </c>
      <c r="K12" s="12" t="e">
        <f t="shared" si="0"/>
        <v>#REF!</v>
      </c>
      <c r="L12" s="13" t="e">
        <f t="shared" si="1"/>
        <v>#REF!</v>
      </c>
    </row>
    <row r="13" spans="1:12" x14ac:dyDescent="0.25">
      <c r="A13" s="10" t="e">
        <f>IF(#REF!="","",#REF!)</f>
        <v>#REF!</v>
      </c>
      <c r="B13" s="40" t="e">
        <f>+#REF!</f>
        <v>#REF!</v>
      </c>
      <c r="C13" s="11" t="e">
        <f>IF(#REF!="","",#REF!)</f>
        <v>#REF!</v>
      </c>
      <c r="D13" s="11" t="e">
        <f>IF(#REF!="","",#REF!)</f>
        <v>#REF!</v>
      </c>
      <c r="E13" s="11" t="e">
        <f>IF(#REF!="","",#REF!)</f>
        <v>#REF!</v>
      </c>
      <c r="F13" s="11" t="e">
        <f>IF(#REF!="","",#REF!)</f>
        <v>#REF!</v>
      </c>
      <c r="G13" s="11" t="e">
        <f>IF(#REF!="","",#REF!)</f>
        <v>#REF!</v>
      </c>
      <c r="H13" s="11" t="e">
        <f>IF(#REF!="","",#REF!)</f>
        <v>#REF!</v>
      </c>
      <c r="I13" s="11" t="e">
        <f>IF(#REF!="","",#REF!)</f>
        <v>#REF!</v>
      </c>
      <c r="J13" s="11" t="e">
        <f>IF(#REF!="","",#REF!)</f>
        <v>#REF!</v>
      </c>
      <c r="K13" s="12" t="e">
        <f t="shared" si="0"/>
        <v>#REF!</v>
      </c>
      <c r="L13" s="13" t="e">
        <f t="shared" si="1"/>
        <v>#REF!</v>
      </c>
    </row>
    <row r="14" spans="1:12" x14ac:dyDescent="0.25">
      <c r="A14" s="10" t="e">
        <f>IF(#REF!="","",#REF!)</f>
        <v>#REF!</v>
      </c>
      <c r="B14" s="40" t="e">
        <f>+#REF!</f>
        <v>#REF!</v>
      </c>
      <c r="C14" s="11" t="e">
        <f>IF(#REF!="","",#REF!)</f>
        <v>#REF!</v>
      </c>
      <c r="D14" s="11" t="e">
        <f>IF(#REF!="","",#REF!)</f>
        <v>#REF!</v>
      </c>
      <c r="E14" s="11" t="e">
        <f>IF(#REF!="","",#REF!)</f>
        <v>#REF!</v>
      </c>
      <c r="F14" s="11" t="e">
        <f>IF(#REF!="","",#REF!)</f>
        <v>#REF!</v>
      </c>
      <c r="G14" s="11" t="e">
        <f>IF(#REF!="","",#REF!)</f>
        <v>#REF!</v>
      </c>
      <c r="H14" s="11" t="e">
        <f>IF(#REF!="","",#REF!)</f>
        <v>#REF!</v>
      </c>
      <c r="I14" s="11" t="e">
        <f>IF(#REF!="","",#REF!)</f>
        <v>#REF!</v>
      </c>
      <c r="J14" s="11" t="e">
        <f>IF(#REF!="","",#REF!)</f>
        <v>#REF!</v>
      </c>
      <c r="K14" s="12" t="e">
        <f t="shared" si="0"/>
        <v>#REF!</v>
      </c>
      <c r="L14" s="13" t="e">
        <f t="shared" si="1"/>
        <v>#REF!</v>
      </c>
    </row>
    <row r="15" spans="1:12" x14ac:dyDescent="0.25">
      <c r="A15" s="10" t="e">
        <f>IF(#REF!="","",#REF!)</f>
        <v>#REF!</v>
      </c>
      <c r="B15" s="40" t="e">
        <f>+#REF!</f>
        <v>#REF!</v>
      </c>
      <c r="C15" s="11" t="e">
        <f>IF(#REF!="","",#REF!)</f>
        <v>#REF!</v>
      </c>
      <c r="D15" s="11" t="e">
        <f>IF(#REF!="","",#REF!)</f>
        <v>#REF!</v>
      </c>
      <c r="E15" s="11" t="e">
        <f>IF(#REF!="","",#REF!)</f>
        <v>#REF!</v>
      </c>
      <c r="F15" s="11" t="e">
        <f>IF(#REF!="","",#REF!)</f>
        <v>#REF!</v>
      </c>
      <c r="G15" s="11" t="e">
        <f>IF(#REF!="","",#REF!)</f>
        <v>#REF!</v>
      </c>
      <c r="H15" s="11" t="e">
        <f>IF(#REF!="","",#REF!)</f>
        <v>#REF!</v>
      </c>
      <c r="I15" s="11" t="e">
        <f>IF(#REF!="","",#REF!)</f>
        <v>#REF!</v>
      </c>
      <c r="J15" s="11" t="e">
        <f>IF(#REF!="","",#REF!)</f>
        <v>#REF!</v>
      </c>
      <c r="K15" s="12" t="e">
        <f t="shared" si="0"/>
        <v>#REF!</v>
      </c>
      <c r="L15" s="13" t="e">
        <f t="shared" si="1"/>
        <v>#REF!</v>
      </c>
    </row>
    <row r="16" spans="1:12" ht="15.75" thickBot="1" x14ac:dyDescent="0.3">
      <c r="A16" s="27" t="e">
        <f>IF(#REF!="","",#REF!)</f>
        <v>#REF!</v>
      </c>
      <c r="B16" s="41" t="e">
        <f>+#REF!</f>
        <v>#REF!</v>
      </c>
      <c r="C16" s="28" t="e">
        <f>IF(#REF!="","",#REF!)</f>
        <v>#REF!</v>
      </c>
      <c r="D16" s="28" t="e">
        <f>IF(#REF!="","",#REF!)</f>
        <v>#REF!</v>
      </c>
      <c r="E16" s="28" t="e">
        <f>IF(#REF!="","",#REF!)</f>
        <v>#REF!</v>
      </c>
      <c r="F16" s="28" t="e">
        <f>IF(#REF!="","",#REF!)</f>
        <v>#REF!</v>
      </c>
      <c r="G16" s="28" t="e">
        <f>IF(#REF!="","",#REF!)</f>
        <v>#REF!</v>
      </c>
      <c r="H16" s="28" t="e">
        <f>IF(#REF!="","",#REF!)</f>
        <v>#REF!</v>
      </c>
      <c r="I16" s="28" t="e">
        <f>IF(#REF!="","",#REF!)</f>
        <v>#REF!</v>
      </c>
      <c r="J16" s="28" t="e">
        <f>IF(#REF!="","",#REF!)</f>
        <v>#REF!</v>
      </c>
      <c r="K16" s="29" t="e">
        <f t="shared" si="0"/>
        <v>#REF!</v>
      </c>
      <c r="L16" s="30" t="e">
        <f t="shared" si="1"/>
        <v>#REF!</v>
      </c>
    </row>
    <row r="17" spans="1:12" x14ac:dyDescent="0.25">
      <c r="A17" s="31" t="s">
        <v>37</v>
      </c>
      <c r="B17" s="42" t="s">
        <v>48</v>
      </c>
      <c r="C17" s="32" t="e">
        <f t="shared" ref="C17:K17" si="2">SUM(C7:C16)</f>
        <v>#REF!</v>
      </c>
      <c r="D17" s="32" t="e">
        <f t="shared" si="2"/>
        <v>#REF!</v>
      </c>
      <c r="E17" s="32" t="e">
        <f t="shared" si="2"/>
        <v>#REF!</v>
      </c>
      <c r="F17" s="32" t="e">
        <f t="shared" si="2"/>
        <v>#REF!</v>
      </c>
      <c r="G17" s="32" t="e">
        <f t="shared" si="2"/>
        <v>#REF!</v>
      </c>
      <c r="H17" s="32" t="e">
        <f t="shared" si="2"/>
        <v>#REF!</v>
      </c>
      <c r="I17" s="32" t="e">
        <f t="shared" si="2"/>
        <v>#REF!</v>
      </c>
      <c r="J17" s="32" t="e">
        <f t="shared" si="2"/>
        <v>#REF!</v>
      </c>
      <c r="K17" s="33" t="e">
        <f t="shared" si="2"/>
        <v>#REF!</v>
      </c>
      <c r="L17" s="34"/>
    </row>
    <row r="18" spans="1:12" ht="15.75" thickBot="1" x14ac:dyDescent="0.3">
      <c r="A18" s="35" t="s">
        <v>47</v>
      </c>
      <c r="B18" s="43" t="e">
        <f>SUM(B7:B16)</f>
        <v>#REF!</v>
      </c>
      <c r="C18" s="36" t="s">
        <v>48</v>
      </c>
      <c r="D18" s="36" t="s">
        <v>48</v>
      </c>
      <c r="E18" s="36" t="s">
        <v>48</v>
      </c>
      <c r="F18" s="36" t="s">
        <v>48</v>
      </c>
      <c r="G18" s="36" t="s">
        <v>48</v>
      </c>
      <c r="H18" s="36" t="s">
        <v>48</v>
      </c>
      <c r="I18" s="36" t="s">
        <v>48</v>
      </c>
      <c r="J18" s="36" t="s">
        <v>48</v>
      </c>
      <c r="K18" s="37" t="s">
        <v>48</v>
      </c>
      <c r="L18" s="38" t="e">
        <f>K17/B18</f>
        <v>#REF!</v>
      </c>
    </row>
  </sheetData>
  <sheetProtection sheet="1" objects="1" scenarios="1"/>
  <mergeCells count="8">
    <mergeCell ref="C2:L2"/>
    <mergeCell ref="C3:L3"/>
    <mergeCell ref="A2:B2"/>
    <mergeCell ref="A3:B3"/>
    <mergeCell ref="K5:L5"/>
    <mergeCell ref="A5:A6"/>
    <mergeCell ref="B5:B6"/>
    <mergeCell ref="C5:J5"/>
  </mergeCells>
  <pageMargins left="0.64" right="0.70866141732283472" top="0.28000000000000003" bottom="0.31" header="0.17" footer="0.17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L20"/>
  <sheetViews>
    <sheetView showGridLines="0" workbookViewId="0">
      <selection activeCell="N20" sqref="N20"/>
    </sheetView>
  </sheetViews>
  <sheetFormatPr baseColWidth="10" defaultRowHeight="15" x14ac:dyDescent="0.25"/>
  <cols>
    <col min="1" max="7" width="11.42578125" style="53"/>
    <col min="8" max="8" width="16" style="53" customWidth="1"/>
    <col min="9" max="9" width="12.5703125" style="53" customWidth="1"/>
    <col min="10" max="10" width="11.28515625" style="53" customWidth="1"/>
    <col min="11" max="11" width="12.42578125" style="53" customWidth="1"/>
    <col min="12" max="12" width="13.140625" style="53" customWidth="1"/>
    <col min="13" max="16384" width="11.42578125" style="53"/>
  </cols>
  <sheetData>
    <row r="2" spans="1:12" x14ac:dyDescent="0.25">
      <c r="A2" s="94" t="s">
        <v>18</v>
      </c>
      <c r="B2" s="94"/>
      <c r="C2" s="94"/>
      <c r="D2" s="91" t="str">
        <f>IF('Datos Generales'!I11="","",'Datos Generales'!I11)</f>
        <v/>
      </c>
      <c r="E2" s="91"/>
      <c r="F2" s="91"/>
      <c r="G2" s="91"/>
      <c r="H2" s="91"/>
      <c r="I2" s="91"/>
      <c r="J2" s="91"/>
      <c r="K2" s="91"/>
      <c r="L2" s="64"/>
    </row>
    <row r="3" spans="1:12" x14ac:dyDescent="0.25">
      <c r="A3" s="94" t="s">
        <v>35</v>
      </c>
      <c r="B3" s="94"/>
      <c r="C3" s="94"/>
      <c r="D3" s="97" t="str">
        <f>IF('Datos Generales'!J22="","",'Datos Generales'!J22)</f>
        <v/>
      </c>
      <c r="E3" s="98"/>
      <c r="F3" s="98"/>
      <c r="G3" s="98"/>
      <c r="H3" s="98"/>
      <c r="I3" s="98"/>
      <c r="J3" s="98"/>
      <c r="K3" s="98"/>
    </row>
    <row r="4" spans="1:12" ht="15.75" customHeight="1" thickBot="1" x14ac:dyDescent="0.3"/>
    <row r="5" spans="1:12" ht="18.75" customHeight="1" x14ac:dyDescent="0.25">
      <c r="A5" s="84" t="s">
        <v>0</v>
      </c>
      <c r="B5" s="87" t="s">
        <v>13</v>
      </c>
      <c r="C5" s="87" t="s">
        <v>42</v>
      </c>
      <c r="D5" s="87"/>
      <c r="E5" s="87"/>
      <c r="F5" s="87"/>
      <c r="G5" s="87"/>
      <c r="H5" s="87"/>
      <c r="I5" s="87"/>
      <c r="J5" s="87"/>
      <c r="K5" s="87" t="s">
        <v>37</v>
      </c>
      <c r="L5" s="99"/>
    </row>
    <row r="6" spans="1:12" ht="32.25" customHeight="1" thickBot="1" x14ac:dyDescent="0.3">
      <c r="A6" s="86"/>
      <c r="B6" s="73"/>
      <c r="C6" s="62" t="s">
        <v>19</v>
      </c>
      <c r="D6" s="62" t="s">
        <v>21</v>
      </c>
      <c r="E6" s="62" t="s">
        <v>20</v>
      </c>
      <c r="F6" s="62" t="s">
        <v>22</v>
      </c>
      <c r="G6" s="62" t="s">
        <v>23</v>
      </c>
      <c r="H6" s="62" t="s">
        <v>24</v>
      </c>
      <c r="I6" s="62" t="s">
        <v>25</v>
      </c>
      <c r="J6" s="62" t="s">
        <v>39</v>
      </c>
      <c r="K6" s="62" t="s">
        <v>44</v>
      </c>
      <c r="L6" s="63" t="s">
        <v>43</v>
      </c>
    </row>
    <row r="7" spans="1:12" x14ac:dyDescent="0.25">
      <c r="A7" s="6" t="s">
        <v>1</v>
      </c>
      <c r="B7" s="7" t="e">
        <f>IF(('Edificio 1'!B11+#REF!+#REF!+#REF!+#REF!+#REF!+#REF!+#REF!+#REF!+#REF!)=0,"",('Edificio 1'!B11+#REF!+#REF!+#REF!+#REF!+#REF!+#REF!+#REF!+#REF!+#REF!))</f>
        <v>#REF!</v>
      </c>
      <c r="C7" s="7" t="e">
        <f>IF(('Edificio 1'!C11+#REF!+#REF!+#REF!+#REF!+#REF!+#REF!+#REF!+#REF!+#REF!)=0,"",('Edificio 1'!C11+#REF!+#REF!+#REF!+#REF!+#REF!+#REF!+#REF!+#REF!+#REF!))</f>
        <v>#REF!</v>
      </c>
      <c r="D7" s="7" t="e">
        <f>IF(('Edificio 1'!D11+#REF!+#REF!+#REF!+#REF!+#REF!+#REF!+#REF!+#REF!+#REF!)=0,"",('Edificio 1'!D11+#REF!+#REF!+#REF!+#REF!+#REF!+#REF!+#REF!+#REF!+#REF!))</f>
        <v>#REF!</v>
      </c>
      <c r="E7" s="7" t="e">
        <f>IF(('Edificio 1'!E11+#REF!+#REF!+#REF!+#REF!+#REF!+#REF!+#REF!+#REF!+#REF!)=0,"",('Edificio 1'!E11+#REF!+#REF!+#REF!+#REF!+#REF!+#REF!+#REF!+#REF!+#REF!))</f>
        <v>#REF!</v>
      </c>
      <c r="F7" s="7" t="e">
        <f>IF(('Edificio 1'!F11+#REF!+#REF!+#REF!+#REF!+#REF!+#REF!+#REF!+#REF!+#REF!)=0,"",('Edificio 1'!F11+#REF!+#REF!+#REF!+#REF!+#REF!+#REF!+#REF!+#REF!+#REF!))</f>
        <v>#REF!</v>
      </c>
      <c r="G7" s="7" t="e">
        <f>IF(('Edificio 1'!G11+#REF!+#REF!+#REF!+#REF!+#REF!+#REF!+#REF!+#REF!+#REF!)=0,"",('Edificio 1'!G11+#REF!+#REF!+#REF!+#REF!+#REF!+#REF!+#REF!+#REF!+#REF!))</f>
        <v>#REF!</v>
      </c>
      <c r="H7" s="7" t="e">
        <f>IF(('Edificio 1'!H11+#REF!+#REF!+#REF!+#REF!+#REF!+#REF!+#REF!+#REF!+#REF!)=0,"",('Edificio 1'!H11+#REF!+#REF!+#REF!+#REF!+#REF!+#REF!+#REF!+#REF!+#REF!))</f>
        <v>#REF!</v>
      </c>
      <c r="I7" s="7" t="e">
        <f>IF(('Edificio 1'!I11+#REF!+#REF!+#REF!+#REF!+#REF!+#REF!+#REF!+#REF!+#REF!)=0,"",('Edificio 1'!I11+#REF!+#REF!+#REF!+#REF!+#REF!+#REF!+#REF!+#REF!+#REF!))</f>
        <v>#REF!</v>
      </c>
      <c r="J7" s="7" t="e">
        <f>IF(('Edificio 1'!J11+#REF!+#REF!+#REF!+#REF!+#REF!+#REF!+#REF!+#REF!+#REF!)=0,"",('Edificio 1'!J11+#REF!+#REF!+#REF!+#REF!+#REF!+#REF!+#REF!+#REF!+#REF!))</f>
        <v>#REF!</v>
      </c>
      <c r="K7" s="14" t="e">
        <f>IF(SUM(C7:J7)=0,"",SUM(C7:I7))</f>
        <v>#REF!</v>
      </c>
      <c r="L7" s="15" t="e">
        <f>IF(K7="","",(K7/B7))</f>
        <v>#REF!</v>
      </c>
    </row>
    <row r="8" spans="1:12" x14ac:dyDescent="0.25">
      <c r="A8" s="10" t="s">
        <v>2</v>
      </c>
      <c r="B8" s="7" t="e">
        <f>IF(('Edificio 1'!B12+#REF!+#REF!+#REF!+#REF!+#REF!+#REF!+#REF!+#REF!+#REF!)=0,"",('Edificio 1'!B12+#REF!+#REF!+#REF!+#REF!+#REF!+#REF!+#REF!+#REF!+#REF!))</f>
        <v>#REF!</v>
      </c>
      <c r="C8" s="7" t="e">
        <f>IF(('Edificio 1'!C12+#REF!+#REF!+#REF!+#REF!+#REF!+#REF!+#REF!+#REF!+#REF!)=0,"",('Edificio 1'!C12+#REF!+#REF!+#REF!+#REF!+#REF!+#REF!+#REF!+#REF!+#REF!))</f>
        <v>#REF!</v>
      </c>
      <c r="D8" s="7" t="e">
        <f>IF(('Edificio 1'!D12+#REF!+#REF!+#REF!+#REF!+#REF!+#REF!+#REF!+#REF!+#REF!)=0,"",('Edificio 1'!D12+#REF!+#REF!+#REF!+#REF!+#REF!+#REF!+#REF!+#REF!+#REF!))</f>
        <v>#REF!</v>
      </c>
      <c r="E8" s="7" t="e">
        <f>IF(('Edificio 1'!E12+#REF!+#REF!+#REF!+#REF!+#REF!+#REF!+#REF!+#REF!+#REF!)=0,"",('Edificio 1'!E12+#REF!+#REF!+#REF!+#REF!+#REF!+#REF!+#REF!+#REF!+#REF!))</f>
        <v>#REF!</v>
      </c>
      <c r="F8" s="7" t="e">
        <f>IF(('Edificio 1'!F12+#REF!+#REF!+#REF!+#REF!+#REF!+#REF!+#REF!+#REF!+#REF!)=0,"",('Edificio 1'!F12+#REF!+#REF!+#REF!+#REF!+#REF!+#REF!+#REF!+#REF!+#REF!))</f>
        <v>#REF!</v>
      </c>
      <c r="G8" s="7" t="e">
        <f>IF(('Edificio 1'!G12+#REF!+#REF!+#REF!+#REF!+#REF!+#REF!+#REF!+#REF!+#REF!)=0,"",('Edificio 1'!G12+#REF!+#REF!+#REF!+#REF!+#REF!+#REF!+#REF!+#REF!+#REF!))</f>
        <v>#REF!</v>
      </c>
      <c r="H8" s="7" t="e">
        <f>IF(('Edificio 1'!H12+#REF!+#REF!+#REF!+#REF!+#REF!+#REF!+#REF!+#REF!+#REF!)=0,"",('Edificio 1'!H12+#REF!+#REF!+#REF!+#REF!+#REF!+#REF!+#REF!+#REF!+#REF!))</f>
        <v>#REF!</v>
      </c>
      <c r="I8" s="7" t="e">
        <f>IF(('Edificio 1'!I12+#REF!+#REF!+#REF!+#REF!+#REF!+#REF!+#REF!+#REF!+#REF!)=0,"",('Edificio 1'!I12+#REF!+#REF!+#REF!+#REF!+#REF!+#REF!+#REF!+#REF!+#REF!))</f>
        <v>#REF!</v>
      </c>
      <c r="J8" s="7" t="e">
        <f>IF(('Edificio 1'!J12+#REF!+#REF!+#REF!+#REF!+#REF!+#REF!+#REF!+#REF!+#REF!)=0,"",('Edificio 1'!J12+#REF!+#REF!+#REF!+#REF!+#REF!+#REF!+#REF!+#REF!+#REF!))</f>
        <v>#REF!</v>
      </c>
      <c r="K8" s="14" t="e">
        <f t="shared" ref="K8:K18" si="0">IF(SUM(C8:J8)=0,"",SUM(C8:I8))</f>
        <v>#REF!</v>
      </c>
      <c r="L8" s="15" t="e">
        <f t="shared" ref="L8:L18" si="1">IF(K8="","",(K8/B8))</f>
        <v>#REF!</v>
      </c>
    </row>
    <row r="9" spans="1:12" x14ac:dyDescent="0.25">
      <c r="A9" s="10" t="s">
        <v>3</v>
      </c>
      <c r="B9" s="7" t="e">
        <f>IF(('Edificio 1'!B13+#REF!+#REF!+#REF!+#REF!+#REF!+#REF!+#REF!+#REF!+#REF!)=0,"",('Edificio 1'!B13+#REF!+#REF!+#REF!+#REF!+#REF!+#REF!+#REF!+#REF!+#REF!))</f>
        <v>#REF!</v>
      </c>
      <c r="C9" s="7" t="e">
        <f>IF(('Edificio 1'!C13+#REF!+#REF!+#REF!+#REF!+#REF!+#REF!+#REF!+#REF!+#REF!)=0,"",('Edificio 1'!C13+#REF!+#REF!+#REF!+#REF!+#REF!+#REF!+#REF!+#REF!+#REF!))</f>
        <v>#REF!</v>
      </c>
      <c r="D9" s="7" t="e">
        <f>IF(('Edificio 1'!D13+#REF!+#REF!+#REF!+#REF!+#REF!+#REF!+#REF!+#REF!+#REF!)=0,"",('Edificio 1'!D13+#REF!+#REF!+#REF!+#REF!+#REF!+#REF!+#REF!+#REF!+#REF!))</f>
        <v>#REF!</v>
      </c>
      <c r="E9" s="7" t="e">
        <f>IF(('Edificio 1'!E13+#REF!+#REF!+#REF!+#REF!+#REF!+#REF!+#REF!+#REF!+#REF!)=0,"",('Edificio 1'!E13+#REF!+#REF!+#REF!+#REF!+#REF!+#REF!+#REF!+#REF!+#REF!))</f>
        <v>#REF!</v>
      </c>
      <c r="F9" s="7" t="e">
        <f>IF(('Edificio 1'!F13+#REF!+#REF!+#REF!+#REF!+#REF!+#REF!+#REF!+#REF!+#REF!)=0,"",('Edificio 1'!F13+#REF!+#REF!+#REF!+#REF!+#REF!+#REF!+#REF!+#REF!+#REF!))</f>
        <v>#REF!</v>
      </c>
      <c r="G9" s="7" t="e">
        <f>IF(('Edificio 1'!G13+#REF!+#REF!+#REF!+#REF!+#REF!+#REF!+#REF!+#REF!+#REF!)=0,"",('Edificio 1'!G13+#REF!+#REF!+#REF!+#REF!+#REF!+#REF!+#REF!+#REF!+#REF!))</f>
        <v>#REF!</v>
      </c>
      <c r="H9" s="7" t="e">
        <f>IF(('Edificio 1'!H13+#REF!+#REF!+#REF!+#REF!+#REF!+#REF!+#REF!+#REF!+#REF!)=0,"",('Edificio 1'!H13+#REF!+#REF!+#REF!+#REF!+#REF!+#REF!+#REF!+#REF!+#REF!))</f>
        <v>#REF!</v>
      </c>
      <c r="I9" s="7" t="e">
        <f>IF(('Edificio 1'!I13+#REF!+#REF!+#REF!+#REF!+#REF!+#REF!+#REF!+#REF!+#REF!)=0,"",('Edificio 1'!I13+#REF!+#REF!+#REF!+#REF!+#REF!+#REF!+#REF!+#REF!+#REF!))</f>
        <v>#REF!</v>
      </c>
      <c r="J9" s="7" t="e">
        <f>IF(('Edificio 1'!J13+#REF!+#REF!+#REF!+#REF!+#REF!+#REF!+#REF!+#REF!+#REF!)=0,"",('Edificio 1'!J13+#REF!+#REF!+#REF!+#REF!+#REF!+#REF!+#REF!+#REF!+#REF!))</f>
        <v>#REF!</v>
      </c>
      <c r="K9" s="14" t="e">
        <f t="shared" si="0"/>
        <v>#REF!</v>
      </c>
      <c r="L9" s="15" t="e">
        <f t="shared" si="1"/>
        <v>#REF!</v>
      </c>
    </row>
    <row r="10" spans="1:12" x14ac:dyDescent="0.25">
      <c r="A10" s="10" t="s">
        <v>4</v>
      </c>
      <c r="B10" s="7" t="e">
        <f>IF(('Edificio 1'!B14+#REF!+#REF!+#REF!+#REF!+#REF!+#REF!+#REF!+#REF!+#REF!)=0,"",('Edificio 1'!B14+#REF!+#REF!+#REF!+#REF!+#REF!+#REF!+#REF!+#REF!+#REF!))</f>
        <v>#REF!</v>
      </c>
      <c r="C10" s="7" t="e">
        <f>IF(('Edificio 1'!C14+#REF!+#REF!+#REF!+#REF!+#REF!+#REF!+#REF!+#REF!+#REF!)=0,"",('Edificio 1'!C14+#REF!+#REF!+#REF!+#REF!+#REF!+#REF!+#REF!+#REF!+#REF!))</f>
        <v>#REF!</v>
      </c>
      <c r="D10" s="7" t="e">
        <f>IF(('Edificio 1'!D14+#REF!+#REF!+#REF!+#REF!+#REF!+#REF!+#REF!+#REF!+#REF!)=0,"",('Edificio 1'!D14+#REF!+#REF!+#REF!+#REF!+#REF!+#REF!+#REF!+#REF!+#REF!))</f>
        <v>#REF!</v>
      </c>
      <c r="E10" s="7" t="e">
        <f>IF(('Edificio 1'!E14+#REF!+#REF!+#REF!+#REF!+#REF!+#REF!+#REF!+#REF!+#REF!)=0,"",('Edificio 1'!E14+#REF!+#REF!+#REF!+#REF!+#REF!+#REF!+#REF!+#REF!+#REF!))</f>
        <v>#REF!</v>
      </c>
      <c r="F10" s="7" t="e">
        <f>IF(('Edificio 1'!F14+#REF!+#REF!+#REF!+#REF!+#REF!+#REF!+#REF!+#REF!+#REF!)=0,"",('Edificio 1'!F14+#REF!+#REF!+#REF!+#REF!+#REF!+#REF!+#REF!+#REF!+#REF!))</f>
        <v>#REF!</v>
      </c>
      <c r="G10" s="7" t="e">
        <f>IF(('Edificio 1'!G14+#REF!+#REF!+#REF!+#REF!+#REF!+#REF!+#REF!+#REF!+#REF!)=0,"",('Edificio 1'!G14+#REF!+#REF!+#REF!+#REF!+#REF!+#REF!+#REF!+#REF!+#REF!))</f>
        <v>#REF!</v>
      </c>
      <c r="H10" s="7" t="e">
        <f>IF(('Edificio 1'!H14+#REF!+#REF!+#REF!+#REF!+#REF!+#REF!+#REF!+#REF!+#REF!)=0,"",('Edificio 1'!H14+#REF!+#REF!+#REF!+#REF!+#REF!+#REF!+#REF!+#REF!+#REF!))</f>
        <v>#REF!</v>
      </c>
      <c r="I10" s="7" t="e">
        <f>IF(('Edificio 1'!I14+#REF!+#REF!+#REF!+#REF!+#REF!+#REF!+#REF!+#REF!+#REF!)=0,"",('Edificio 1'!I14+#REF!+#REF!+#REF!+#REF!+#REF!+#REF!+#REF!+#REF!+#REF!))</f>
        <v>#REF!</v>
      </c>
      <c r="J10" s="7" t="e">
        <f>IF(('Edificio 1'!J14+#REF!+#REF!+#REF!+#REF!+#REF!+#REF!+#REF!+#REF!+#REF!)=0,"",('Edificio 1'!J14+#REF!+#REF!+#REF!+#REF!+#REF!+#REF!+#REF!+#REF!+#REF!))</f>
        <v>#REF!</v>
      </c>
      <c r="K10" s="14" t="e">
        <f t="shared" si="0"/>
        <v>#REF!</v>
      </c>
      <c r="L10" s="15" t="e">
        <f t="shared" si="1"/>
        <v>#REF!</v>
      </c>
    </row>
    <row r="11" spans="1:12" x14ac:dyDescent="0.25">
      <c r="A11" s="10" t="s">
        <v>5</v>
      </c>
      <c r="B11" s="7" t="e">
        <f>IF(('Edificio 1'!B15+#REF!+#REF!+#REF!+#REF!+#REF!+#REF!+#REF!+#REF!+#REF!)=0,"",('Edificio 1'!B15+#REF!+#REF!+#REF!+#REF!+#REF!+#REF!+#REF!+#REF!+#REF!))</f>
        <v>#REF!</v>
      </c>
      <c r="C11" s="7" t="e">
        <f>IF(('Edificio 1'!C15+#REF!+#REF!+#REF!+#REF!+#REF!+#REF!+#REF!+#REF!+#REF!)=0,"",('Edificio 1'!C15+#REF!+#REF!+#REF!+#REF!+#REF!+#REF!+#REF!+#REF!+#REF!))</f>
        <v>#REF!</v>
      </c>
      <c r="D11" s="7" t="e">
        <f>IF(('Edificio 1'!D15+#REF!+#REF!+#REF!+#REF!+#REF!+#REF!+#REF!+#REF!+#REF!)=0,"",('Edificio 1'!D15+#REF!+#REF!+#REF!+#REF!+#REF!+#REF!+#REF!+#REF!+#REF!))</f>
        <v>#REF!</v>
      </c>
      <c r="E11" s="7" t="e">
        <f>IF(('Edificio 1'!E15+#REF!+#REF!+#REF!+#REF!+#REF!+#REF!+#REF!+#REF!+#REF!)=0,"",('Edificio 1'!E15+#REF!+#REF!+#REF!+#REF!+#REF!+#REF!+#REF!+#REF!+#REF!))</f>
        <v>#REF!</v>
      </c>
      <c r="F11" s="7" t="e">
        <f>IF(('Edificio 1'!F15+#REF!+#REF!+#REF!+#REF!+#REF!+#REF!+#REF!+#REF!+#REF!)=0,"",('Edificio 1'!F15+#REF!+#REF!+#REF!+#REF!+#REF!+#REF!+#REF!+#REF!+#REF!))</f>
        <v>#REF!</v>
      </c>
      <c r="G11" s="7" t="e">
        <f>IF(('Edificio 1'!G15+#REF!+#REF!+#REF!+#REF!+#REF!+#REF!+#REF!+#REF!+#REF!)=0,"",('Edificio 1'!G15+#REF!+#REF!+#REF!+#REF!+#REF!+#REF!+#REF!+#REF!+#REF!))</f>
        <v>#REF!</v>
      </c>
      <c r="H11" s="7" t="e">
        <f>IF(('Edificio 1'!H15+#REF!+#REF!+#REF!+#REF!+#REF!+#REF!+#REF!+#REF!+#REF!)=0,"",('Edificio 1'!H15+#REF!+#REF!+#REF!+#REF!+#REF!+#REF!+#REF!+#REF!+#REF!))</f>
        <v>#REF!</v>
      </c>
      <c r="I11" s="7" t="e">
        <f>IF(('Edificio 1'!I15+#REF!+#REF!+#REF!+#REF!+#REF!+#REF!+#REF!+#REF!+#REF!)=0,"",('Edificio 1'!I15+#REF!+#REF!+#REF!+#REF!+#REF!+#REF!+#REF!+#REF!+#REF!))</f>
        <v>#REF!</v>
      </c>
      <c r="J11" s="7" t="e">
        <f>IF(('Edificio 1'!J15+#REF!+#REF!+#REF!+#REF!+#REF!+#REF!+#REF!+#REF!+#REF!)=0,"",('Edificio 1'!J15+#REF!+#REF!+#REF!+#REF!+#REF!+#REF!+#REF!+#REF!+#REF!))</f>
        <v>#REF!</v>
      </c>
      <c r="K11" s="14" t="e">
        <f t="shared" si="0"/>
        <v>#REF!</v>
      </c>
      <c r="L11" s="15" t="e">
        <f t="shared" si="1"/>
        <v>#REF!</v>
      </c>
    </row>
    <row r="12" spans="1:12" x14ac:dyDescent="0.25">
      <c r="A12" s="10" t="s">
        <v>6</v>
      </c>
      <c r="B12" s="7" t="e">
        <f>IF(('Edificio 1'!B16+#REF!+#REF!+#REF!+#REF!+#REF!+#REF!+#REF!+#REF!+#REF!)=0,"",('Edificio 1'!B16+#REF!+#REF!+#REF!+#REF!+#REF!+#REF!+#REF!+#REF!+#REF!))</f>
        <v>#REF!</v>
      </c>
      <c r="C12" s="7" t="e">
        <f>IF(('Edificio 1'!C16+#REF!+#REF!+#REF!+#REF!+#REF!+#REF!+#REF!+#REF!+#REF!)=0,"",('Edificio 1'!C16+#REF!+#REF!+#REF!+#REF!+#REF!+#REF!+#REF!+#REF!+#REF!))</f>
        <v>#REF!</v>
      </c>
      <c r="D12" s="7" t="e">
        <f>IF(('Edificio 1'!D16+#REF!+#REF!+#REF!+#REF!+#REF!+#REF!+#REF!+#REF!+#REF!)=0,"",('Edificio 1'!D16+#REF!+#REF!+#REF!+#REF!+#REF!+#REF!+#REF!+#REF!+#REF!))</f>
        <v>#REF!</v>
      </c>
      <c r="E12" s="7" t="e">
        <f>IF(('Edificio 1'!E16+#REF!+#REF!+#REF!+#REF!+#REF!+#REF!+#REF!+#REF!+#REF!)=0,"",('Edificio 1'!E16+#REF!+#REF!+#REF!+#REF!+#REF!+#REF!+#REF!+#REF!+#REF!))</f>
        <v>#REF!</v>
      </c>
      <c r="F12" s="7" t="e">
        <f>IF(('Edificio 1'!F16+#REF!+#REF!+#REF!+#REF!+#REF!+#REF!+#REF!+#REF!+#REF!)=0,"",('Edificio 1'!F16+#REF!+#REF!+#REF!+#REF!+#REF!+#REF!+#REF!+#REF!+#REF!))</f>
        <v>#REF!</v>
      </c>
      <c r="G12" s="7" t="e">
        <f>IF(('Edificio 1'!G16+#REF!+#REF!+#REF!+#REF!+#REF!+#REF!+#REF!+#REF!+#REF!)=0,"",('Edificio 1'!G16+#REF!+#REF!+#REF!+#REF!+#REF!+#REF!+#REF!+#REF!+#REF!))</f>
        <v>#REF!</v>
      </c>
      <c r="H12" s="7" t="e">
        <f>IF(('Edificio 1'!H16+#REF!+#REF!+#REF!+#REF!+#REF!+#REF!+#REF!+#REF!+#REF!)=0,"",('Edificio 1'!H16+#REF!+#REF!+#REF!+#REF!+#REF!+#REF!+#REF!+#REF!+#REF!))</f>
        <v>#REF!</v>
      </c>
      <c r="I12" s="7" t="e">
        <f>IF(('Edificio 1'!I16+#REF!+#REF!+#REF!+#REF!+#REF!+#REF!+#REF!+#REF!+#REF!)=0,"",('Edificio 1'!I16+#REF!+#REF!+#REF!+#REF!+#REF!+#REF!+#REF!+#REF!+#REF!))</f>
        <v>#REF!</v>
      </c>
      <c r="J12" s="7" t="e">
        <f>IF(('Edificio 1'!J16+#REF!+#REF!+#REF!+#REF!+#REF!+#REF!+#REF!+#REF!+#REF!)=0,"",('Edificio 1'!J16+#REF!+#REF!+#REF!+#REF!+#REF!+#REF!+#REF!+#REF!+#REF!))</f>
        <v>#REF!</v>
      </c>
      <c r="K12" s="14" t="e">
        <f t="shared" si="0"/>
        <v>#REF!</v>
      </c>
      <c r="L12" s="15" t="e">
        <f t="shared" si="1"/>
        <v>#REF!</v>
      </c>
    </row>
    <row r="13" spans="1:12" x14ac:dyDescent="0.25">
      <c r="A13" s="10" t="s">
        <v>7</v>
      </c>
      <c r="B13" s="7" t="e">
        <f>IF(('Edificio 1'!B17+#REF!+#REF!+#REF!+#REF!+#REF!+#REF!+#REF!+#REF!+#REF!)=0,"",('Edificio 1'!B17+#REF!+#REF!+#REF!+#REF!+#REF!+#REF!+#REF!+#REF!+#REF!))</f>
        <v>#REF!</v>
      </c>
      <c r="C13" s="7" t="e">
        <f>IF(('Edificio 1'!C17+#REF!+#REF!+#REF!+#REF!+#REF!+#REF!+#REF!+#REF!+#REF!)=0,"",('Edificio 1'!C17+#REF!+#REF!+#REF!+#REF!+#REF!+#REF!+#REF!+#REF!+#REF!))</f>
        <v>#REF!</v>
      </c>
      <c r="D13" s="7" t="e">
        <f>IF(('Edificio 1'!D17+#REF!+#REF!+#REF!+#REF!+#REF!+#REF!+#REF!+#REF!+#REF!)=0,"",('Edificio 1'!D17+#REF!+#REF!+#REF!+#REF!+#REF!+#REF!+#REF!+#REF!+#REF!))</f>
        <v>#REF!</v>
      </c>
      <c r="E13" s="7" t="e">
        <f>IF(('Edificio 1'!E17+#REF!+#REF!+#REF!+#REF!+#REF!+#REF!+#REF!+#REF!+#REF!)=0,"",('Edificio 1'!E17+#REF!+#REF!+#REF!+#REF!+#REF!+#REF!+#REF!+#REF!+#REF!))</f>
        <v>#REF!</v>
      </c>
      <c r="F13" s="7" t="e">
        <f>IF(('Edificio 1'!F17+#REF!+#REF!+#REF!+#REF!+#REF!+#REF!+#REF!+#REF!+#REF!)=0,"",('Edificio 1'!F17+#REF!+#REF!+#REF!+#REF!+#REF!+#REF!+#REF!+#REF!+#REF!))</f>
        <v>#REF!</v>
      </c>
      <c r="G13" s="7" t="e">
        <f>IF(('Edificio 1'!G17+#REF!+#REF!+#REF!+#REF!+#REF!+#REF!+#REF!+#REF!+#REF!)=0,"",('Edificio 1'!G17+#REF!+#REF!+#REF!+#REF!+#REF!+#REF!+#REF!+#REF!+#REF!))</f>
        <v>#REF!</v>
      </c>
      <c r="H13" s="7" t="e">
        <f>IF(('Edificio 1'!H17+#REF!+#REF!+#REF!+#REF!+#REF!+#REF!+#REF!+#REF!+#REF!)=0,"",('Edificio 1'!H17+#REF!+#REF!+#REF!+#REF!+#REF!+#REF!+#REF!+#REF!+#REF!))</f>
        <v>#REF!</v>
      </c>
      <c r="I13" s="7" t="e">
        <f>IF(('Edificio 1'!I17+#REF!+#REF!+#REF!+#REF!+#REF!+#REF!+#REF!+#REF!+#REF!)=0,"",('Edificio 1'!I17+#REF!+#REF!+#REF!+#REF!+#REF!+#REF!+#REF!+#REF!+#REF!))</f>
        <v>#REF!</v>
      </c>
      <c r="J13" s="7" t="e">
        <f>IF(('Edificio 1'!J17+#REF!+#REF!+#REF!+#REF!+#REF!+#REF!+#REF!+#REF!+#REF!)=0,"",('Edificio 1'!J17+#REF!+#REF!+#REF!+#REF!+#REF!+#REF!+#REF!+#REF!+#REF!))</f>
        <v>#REF!</v>
      </c>
      <c r="K13" s="14" t="e">
        <f t="shared" si="0"/>
        <v>#REF!</v>
      </c>
      <c r="L13" s="15" t="e">
        <f t="shared" si="1"/>
        <v>#REF!</v>
      </c>
    </row>
    <row r="14" spans="1:12" x14ac:dyDescent="0.25">
      <c r="A14" s="10" t="s">
        <v>8</v>
      </c>
      <c r="B14" s="7" t="e">
        <f>IF(('Edificio 1'!B18+#REF!+#REF!+#REF!+#REF!+#REF!+#REF!+#REF!+#REF!+#REF!)=0,"",('Edificio 1'!B18+#REF!+#REF!+#REF!+#REF!+#REF!+#REF!+#REF!+#REF!+#REF!))</f>
        <v>#REF!</v>
      </c>
      <c r="C14" s="7" t="e">
        <f>IF(('Edificio 1'!C18+#REF!+#REF!+#REF!+#REF!+#REF!+#REF!+#REF!+#REF!+#REF!)=0,"",('Edificio 1'!C18+#REF!+#REF!+#REF!+#REF!+#REF!+#REF!+#REF!+#REF!+#REF!))</f>
        <v>#REF!</v>
      </c>
      <c r="D14" s="7" t="e">
        <f>IF(('Edificio 1'!D18+#REF!+#REF!+#REF!+#REF!+#REF!+#REF!+#REF!+#REF!+#REF!)=0,"",('Edificio 1'!D18+#REF!+#REF!+#REF!+#REF!+#REF!+#REF!+#REF!+#REF!+#REF!))</f>
        <v>#REF!</v>
      </c>
      <c r="E14" s="7" t="e">
        <f>IF(('Edificio 1'!E18+#REF!+#REF!+#REF!+#REF!+#REF!+#REF!+#REF!+#REF!+#REF!)=0,"",('Edificio 1'!E18+#REF!+#REF!+#REF!+#REF!+#REF!+#REF!+#REF!+#REF!+#REF!))</f>
        <v>#REF!</v>
      </c>
      <c r="F14" s="7" t="e">
        <f>IF(('Edificio 1'!F18+#REF!+#REF!+#REF!+#REF!+#REF!+#REF!+#REF!+#REF!+#REF!)=0,"",('Edificio 1'!F18+#REF!+#REF!+#REF!+#REF!+#REF!+#REF!+#REF!+#REF!+#REF!))</f>
        <v>#REF!</v>
      </c>
      <c r="G14" s="7" t="e">
        <f>IF(('Edificio 1'!G18+#REF!+#REF!+#REF!+#REF!+#REF!+#REF!+#REF!+#REF!+#REF!)=0,"",('Edificio 1'!G18+#REF!+#REF!+#REF!+#REF!+#REF!+#REF!+#REF!+#REF!+#REF!))</f>
        <v>#REF!</v>
      </c>
      <c r="H14" s="7" t="e">
        <f>IF(('Edificio 1'!H18+#REF!+#REF!+#REF!+#REF!+#REF!+#REF!+#REF!+#REF!+#REF!)=0,"",('Edificio 1'!H18+#REF!+#REF!+#REF!+#REF!+#REF!+#REF!+#REF!+#REF!+#REF!))</f>
        <v>#REF!</v>
      </c>
      <c r="I14" s="7" t="e">
        <f>IF(('Edificio 1'!I18+#REF!+#REF!+#REF!+#REF!+#REF!+#REF!+#REF!+#REF!+#REF!)=0,"",('Edificio 1'!I18+#REF!+#REF!+#REF!+#REF!+#REF!+#REF!+#REF!+#REF!+#REF!))</f>
        <v>#REF!</v>
      </c>
      <c r="J14" s="7" t="e">
        <f>IF(('Edificio 1'!J18+#REF!+#REF!+#REF!+#REF!+#REF!+#REF!+#REF!+#REF!+#REF!)=0,"",('Edificio 1'!J18+#REF!+#REF!+#REF!+#REF!+#REF!+#REF!+#REF!+#REF!+#REF!))</f>
        <v>#REF!</v>
      </c>
      <c r="K14" s="14" t="e">
        <f t="shared" si="0"/>
        <v>#REF!</v>
      </c>
      <c r="L14" s="15" t="e">
        <f t="shared" si="1"/>
        <v>#REF!</v>
      </c>
    </row>
    <row r="15" spans="1:12" x14ac:dyDescent="0.25">
      <c r="A15" s="10" t="s">
        <v>9</v>
      </c>
      <c r="B15" s="7" t="e">
        <f>IF(('Edificio 1'!B19+#REF!+#REF!+#REF!+#REF!+#REF!+#REF!+#REF!+#REF!+#REF!)=0,"",('Edificio 1'!B19+#REF!+#REF!+#REF!+#REF!+#REF!+#REF!+#REF!+#REF!+#REF!))</f>
        <v>#REF!</v>
      </c>
      <c r="C15" s="7" t="e">
        <f>IF(('Edificio 1'!C19+#REF!+#REF!+#REF!+#REF!+#REF!+#REF!+#REF!+#REF!+#REF!)=0,"",('Edificio 1'!C19+#REF!+#REF!+#REF!+#REF!+#REF!+#REF!+#REF!+#REF!+#REF!))</f>
        <v>#REF!</v>
      </c>
      <c r="D15" s="7" t="e">
        <f>IF(('Edificio 1'!D19+#REF!+#REF!+#REF!+#REF!+#REF!+#REF!+#REF!+#REF!+#REF!)=0,"",('Edificio 1'!D19+#REF!+#REF!+#REF!+#REF!+#REF!+#REF!+#REF!+#REF!+#REF!))</f>
        <v>#REF!</v>
      </c>
      <c r="E15" s="7" t="e">
        <f>IF(('Edificio 1'!E19+#REF!+#REF!+#REF!+#REF!+#REF!+#REF!+#REF!+#REF!+#REF!)=0,"",('Edificio 1'!E19+#REF!+#REF!+#REF!+#REF!+#REF!+#REF!+#REF!+#REF!+#REF!))</f>
        <v>#REF!</v>
      </c>
      <c r="F15" s="7" t="e">
        <f>IF(('Edificio 1'!F19+#REF!+#REF!+#REF!+#REF!+#REF!+#REF!+#REF!+#REF!+#REF!)=0,"",('Edificio 1'!F19+#REF!+#REF!+#REF!+#REF!+#REF!+#REF!+#REF!+#REF!+#REF!))</f>
        <v>#REF!</v>
      </c>
      <c r="G15" s="7" t="e">
        <f>IF(('Edificio 1'!G19+#REF!+#REF!+#REF!+#REF!+#REF!+#REF!+#REF!+#REF!+#REF!)=0,"",('Edificio 1'!G19+#REF!+#REF!+#REF!+#REF!+#REF!+#REF!+#REF!+#REF!+#REF!))</f>
        <v>#REF!</v>
      </c>
      <c r="H15" s="7" t="e">
        <f>IF(('Edificio 1'!H19+#REF!+#REF!+#REF!+#REF!+#REF!+#REF!+#REF!+#REF!+#REF!)=0,"",('Edificio 1'!H19+#REF!+#REF!+#REF!+#REF!+#REF!+#REF!+#REF!+#REF!+#REF!))</f>
        <v>#REF!</v>
      </c>
      <c r="I15" s="7" t="e">
        <f>IF(('Edificio 1'!I19+#REF!+#REF!+#REF!+#REF!+#REF!+#REF!+#REF!+#REF!+#REF!)=0,"",('Edificio 1'!I19+#REF!+#REF!+#REF!+#REF!+#REF!+#REF!+#REF!+#REF!+#REF!))</f>
        <v>#REF!</v>
      </c>
      <c r="J15" s="7" t="e">
        <f>IF(('Edificio 1'!J19+#REF!+#REF!+#REF!+#REF!+#REF!+#REF!+#REF!+#REF!+#REF!)=0,"",('Edificio 1'!J19+#REF!+#REF!+#REF!+#REF!+#REF!+#REF!+#REF!+#REF!+#REF!))</f>
        <v>#REF!</v>
      </c>
      <c r="K15" s="14" t="e">
        <f t="shared" si="0"/>
        <v>#REF!</v>
      </c>
      <c r="L15" s="15" t="e">
        <f t="shared" si="1"/>
        <v>#REF!</v>
      </c>
    </row>
    <row r="16" spans="1:12" x14ac:dyDescent="0.25">
      <c r="A16" s="10" t="s">
        <v>10</v>
      </c>
      <c r="B16" s="7" t="e">
        <f>IF(('Edificio 1'!B20+#REF!+#REF!+#REF!+#REF!+#REF!+#REF!+#REF!+#REF!+#REF!)=0,"",('Edificio 1'!B20+#REF!+#REF!+#REF!+#REF!+#REF!+#REF!+#REF!+#REF!+#REF!))</f>
        <v>#REF!</v>
      </c>
      <c r="C16" s="7" t="e">
        <f>IF(('Edificio 1'!C20+#REF!+#REF!+#REF!+#REF!+#REF!+#REF!+#REF!+#REF!+#REF!)=0,"",('Edificio 1'!C20+#REF!+#REF!+#REF!+#REF!+#REF!+#REF!+#REF!+#REF!+#REF!))</f>
        <v>#REF!</v>
      </c>
      <c r="D16" s="7" t="e">
        <f>IF(('Edificio 1'!D20+#REF!+#REF!+#REF!+#REF!+#REF!+#REF!+#REF!+#REF!+#REF!)=0,"",('Edificio 1'!D20+#REF!+#REF!+#REF!+#REF!+#REF!+#REF!+#REF!+#REF!+#REF!))</f>
        <v>#REF!</v>
      </c>
      <c r="E16" s="7" t="e">
        <f>IF(('Edificio 1'!E20+#REF!+#REF!+#REF!+#REF!+#REF!+#REF!+#REF!+#REF!+#REF!)=0,"",('Edificio 1'!E20+#REF!+#REF!+#REF!+#REF!+#REF!+#REF!+#REF!+#REF!+#REF!))</f>
        <v>#REF!</v>
      </c>
      <c r="F16" s="7" t="e">
        <f>IF(('Edificio 1'!F20+#REF!+#REF!+#REF!+#REF!+#REF!+#REF!+#REF!+#REF!+#REF!)=0,"",('Edificio 1'!F20+#REF!+#REF!+#REF!+#REF!+#REF!+#REF!+#REF!+#REF!+#REF!))</f>
        <v>#REF!</v>
      </c>
      <c r="G16" s="7" t="e">
        <f>IF(('Edificio 1'!G20+#REF!+#REF!+#REF!+#REF!+#REF!+#REF!+#REF!+#REF!+#REF!)=0,"",('Edificio 1'!G20+#REF!+#REF!+#REF!+#REF!+#REF!+#REF!+#REF!+#REF!+#REF!))</f>
        <v>#REF!</v>
      </c>
      <c r="H16" s="7" t="e">
        <f>IF(('Edificio 1'!H20+#REF!+#REF!+#REF!+#REF!+#REF!+#REF!+#REF!+#REF!+#REF!)=0,"",('Edificio 1'!H20+#REF!+#REF!+#REF!+#REF!+#REF!+#REF!+#REF!+#REF!+#REF!))</f>
        <v>#REF!</v>
      </c>
      <c r="I16" s="7" t="e">
        <f>IF(('Edificio 1'!I20+#REF!+#REF!+#REF!+#REF!+#REF!+#REF!+#REF!+#REF!+#REF!)=0,"",('Edificio 1'!I20+#REF!+#REF!+#REF!+#REF!+#REF!+#REF!+#REF!+#REF!+#REF!))</f>
        <v>#REF!</v>
      </c>
      <c r="J16" s="7" t="e">
        <f>IF(('Edificio 1'!J20+#REF!+#REF!+#REF!+#REF!+#REF!+#REF!+#REF!+#REF!+#REF!)=0,"",('Edificio 1'!J20+#REF!+#REF!+#REF!+#REF!+#REF!+#REF!+#REF!+#REF!+#REF!))</f>
        <v>#REF!</v>
      </c>
      <c r="K16" s="14" t="e">
        <f t="shared" si="0"/>
        <v>#REF!</v>
      </c>
      <c r="L16" s="15" t="e">
        <f t="shared" si="1"/>
        <v>#REF!</v>
      </c>
    </row>
    <row r="17" spans="1:12" x14ac:dyDescent="0.25">
      <c r="A17" s="10" t="s">
        <v>11</v>
      </c>
      <c r="B17" s="7" t="e">
        <f>IF(('Edificio 1'!B21+#REF!+#REF!+#REF!+#REF!+#REF!+#REF!+#REF!+#REF!+#REF!)=0,"",('Edificio 1'!B21+#REF!+#REF!+#REF!+#REF!+#REF!+#REF!+#REF!+#REF!+#REF!))</f>
        <v>#REF!</v>
      </c>
      <c r="C17" s="7" t="e">
        <f>IF(('Edificio 1'!C21+#REF!+#REF!+#REF!+#REF!+#REF!+#REF!+#REF!+#REF!+#REF!)=0,"",('Edificio 1'!C21+#REF!+#REF!+#REF!+#REF!+#REF!+#REF!+#REF!+#REF!+#REF!))</f>
        <v>#REF!</v>
      </c>
      <c r="D17" s="7" t="e">
        <f>IF(('Edificio 1'!D21+#REF!+#REF!+#REF!+#REF!+#REF!+#REF!+#REF!+#REF!+#REF!)=0,"",('Edificio 1'!D21+#REF!+#REF!+#REF!+#REF!+#REF!+#REF!+#REF!+#REF!+#REF!))</f>
        <v>#REF!</v>
      </c>
      <c r="E17" s="7" t="e">
        <f>IF(('Edificio 1'!E21+#REF!+#REF!+#REF!+#REF!+#REF!+#REF!+#REF!+#REF!+#REF!)=0,"",('Edificio 1'!E21+#REF!+#REF!+#REF!+#REF!+#REF!+#REF!+#REF!+#REF!+#REF!))</f>
        <v>#REF!</v>
      </c>
      <c r="F17" s="7" t="e">
        <f>IF(('Edificio 1'!F21+#REF!+#REF!+#REF!+#REF!+#REF!+#REF!+#REF!+#REF!+#REF!)=0,"",('Edificio 1'!F21+#REF!+#REF!+#REF!+#REF!+#REF!+#REF!+#REF!+#REF!+#REF!))</f>
        <v>#REF!</v>
      </c>
      <c r="G17" s="7" t="e">
        <f>IF(('Edificio 1'!G21+#REF!+#REF!+#REF!+#REF!+#REF!+#REF!+#REF!+#REF!+#REF!)=0,"",('Edificio 1'!G21+#REF!+#REF!+#REF!+#REF!+#REF!+#REF!+#REF!+#REF!+#REF!))</f>
        <v>#REF!</v>
      </c>
      <c r="H17" s="7" t="e">
        <f>IF(('Edificio 1'!H21+#REF!+#REF!+#REF!+#REF!+#REF!+#REF!+#REF!+#REF!+#REF!)=0,"",('Edificio 1'!H21+#REF!+#REF!+#REF!+#REF!+#REF!+#REF!+#REF!+#REF!+#REF!))</f>
        <v>#REF!</v>
      </c>
      <c r="I17" s="7" t="e">
        <f>IF(('Edificio 1'!I21+#REF!+#REF!+#REF!+#REF!+#REF!+#REF!+#REF!+#REF!+#REF!)=0,"",('Edificio 1'!I21+#REF!+#REF!+#REF!+#REF!+#REF!+#REF!+#REF!+#REF!+#REF!))</f>
        <v>#REF!</v>
      </c>
      <c r="J17" s="7" t="e">
        <f>IF(('Edificio 1'!J21+#REF!+#REF!+#REF!+#REF!+#REF!+#REF!+#REF!+#REF!+#REF!)=0,"",('Edificio 1'!J21+#REF!+#REF!+#REF!+#REF!+#REF!+#REF!+#REF!+#REF!+#REF!))</f>
        <v>#REF!</v>
      </c>
      <c r="K17" s="14" t="e">
        <f t="shared" si="0"/>
        <v>#REF!</v>
      </c>
      <c r="L17" s="15" t="e">
        <f t="shared" si="1"/>
        <v>#REF!</v>
      </c>
    </row>
    <row r="18" spans="1:12" ht="15.75" thickBot="1" x14ac:dyDescent="0.3">
      <c r="A18" s="27" t="s">
        <v>12</v>
      </c>
      <c r="B18" s="44" t="e">
        <f>IF(('Edificio 1'!B22+#REF!+#REF!+#REF!+#REF!+#REF!+#REF!+#REF!+#REF!+#REF!)=0,"",('Edificio 1'!B22+#REF!+#REF!+#REF!+#REF!+#REF!+#REF!+#REF!+#REF!+#REF!))</f>
        <v>#REF!</v>
      </c>
      <c r="C18" s="44" t="e">
        <f>IF(('Edificio 1'!C22+#REF!+#REF!+#REF!+#REF!+#REF!+#REF!+#REF!+#REF!+#REF!)=0,"",('Edificio 1'!C22+#REF!+#REF!+#REF!+#REF!+#REF!+#REF!+#REF!+#REF!+#REF!))</f>
        <v>#REF!</v>
      </c>
      <c r="D18" s="44" t="e">
        <f>IF(('Edificio 1'!D22+#REF!+#REF!+#REF!+#REF!+#REF!+#REF!+#REF!+#REF!+#REF!)=0,"",('Edificio 1'!D22+#REF!+#REF!+#REF!+#REF!+#REF!+#REF!+#REF!+#REF!+#REF!))</f>
        <v>#REF!</v>
      </c>
      <c r="E18" s="44" t="e">
        <f>IF(('Edificio 1'!E22+#REF!+#REF!+#REF!+#REF!+#REF!+#REF!+#REF!+#REF!+#REF!)=0,"",('Edificio 1'!E22+#REF!+#REF!+#REF!+#REF!+#REF!+#REF!+#REF!+#REF!+#REF!))</f>
        <v>#REF!</v>
      </c>
      <c r="F18" s="44" t="e">
        <f>IF(('Edificio 1'!F22+#REF!+#REF!+#REF!+#REF!+#REF!+#REF!+#REF!+#REF!+#REF!)=0,"",('Edificio 1'!F22+#REF!+#REF!+#REF!+#REF!+#REF!+#REF!+#REF!+#REF!+#REF!))</f>
        <v>#REF!</v>
      </c>
      <c r="G18" s="44" t="e">
        <f>IF(('Edificio 1'!G22+#REF!+#REF!+#REF!+#REF!+#REF!+#REF!+#REF!+#REF!+#REF!)=0,"",('Edificio 1'!G22+#REF!+#REF!+#REF!+#REF!+#REF!+#REF!+#REF!+#REF!+#REF!))</f>
        <v>#REF!</v>
      </c>
      <c r="H18" s="44" t="e">
        <f>IF(('Edificio 1'!H22+#REF!+#REF!+#REF!+#REF!+#REF!+#REF!+#REF!+#REF!+#REF!)=0,"",('Edificio 1'!H22+#REF!+#REF!+#REF!+#REF!+#REF!+#REF!+#REF!+#REF!+#REF!))</f>
        <v>#REF!</v>
      </c>
      <c r="I18" s="44" t="e">
        <f>IF(('Edificio 1'!I22+#REF!+#REF!+#REF!+#REF!+#REF!+#REF!+#REF!+#REF!+#REF!)=0,"",('Edificio 1'!I22+#REF!+#REF!+#REF!+#REF!+#REF!+#REF!+#REF!+#REF!+#REF!))</f>
        <v>#REF!</v>
      </c>
      <c r="J18" s="44" t="e">
        <f>IF(('Edificio 1'!J22+#REF!+#REF!+#REF!+#REF!+#REF!+#REF!+#REF!+#REF!+#REF!)=0,"",('Edificio 1'!J22+#REF!+#REF!+#REF!+#REF!+#REF!+#REF!+#REF!+#REF!+#REF!))</f>
        <v>#REF!</v>
      </c>
      <c r="K18" s="45" t="e">
        <f t="shared" si="0"/>
        <v>#REF!</v>
      </c>
      <c r="L18" s="46" t="e">
        <f t="shared" si="1"/>
        <v>#REF!</v>
      </c>
    </row>
    <row r="19" spans="1:12" x14ac:dyDescent="0.25">
      <c r="A19" s="31" t="s">
        <v>37</v>
      </c>
      <c r="B19" s="49" t="s">
        <v>48</v>
      </c>
      <c r="C19" s="47" t="e">
        <f t="shared" ref="C19:K19" si="2">SUM(C7:C18)</f>
        <v>#REF!</v>
      </c>
      <c r="D19" s="47" t="e">
        <f t="shared" si="2"/>
        <v>#REF!</v>
      </c>
      <c r="E19" s="47" t="e">
        <f t="shared" si="2"/>
        <v>#REF!</v>
      </c>
      <c r="F19" s="47" t="e">
        <f t="shared" si="2"/>
        <v>#REF!</v>
      </c>
      <c r="G19" s="47" t="e">
        <f t="shared" si="2"/>
        <v>#REF!</v>
      </c>
      <c r="H19" s="47" t="e">
        <f t="shared" si="2"/>
        <v>#REF!</v>
      </c>
      <c r="I19" s="47" t="e">
        <f t="shared" si="2"/>
        <v>#REF!</v>
      </c>
      <c r="J19" s="47" t="e">
        <f t="shared" si="2"/>
        <v>#REF!</v>
      </c>
      <c r="K19" s="50" t="e">
        <f t="shared" si="2"/>
        <v>#REF!</v>
      </c>
      <c r="L19" s="52" t="s">
        <v>48</v>
      </c>
    </row>
    <row r="20" spans="1:12" ht="15.75" thickBot="1" x14ac:dyDescent="0.3">
      <c r="A20" s="35" t="s">
        <v>47</v>
      </c>
      <c r="B20" s="48" t="e">
        <f>IF(SUM(B7:B18)=0," ",AVERAGE(B7:B18))</f>
        <v>#REF!</v>
      </c>
      <c r="C20" s="48" t="e">
        <f t="shared" ref="C20:J20" si="3">+AVERAGEIF(C7:C18,"&gt;0",C7:C18)</f>
        <v>#DIV/0!</v>
      </c>
      <c r="D20" s="48" t="e">
        <f t="shared" si="3"/>
        <v>#DIV/0!</v>
      </c>
      <c r="E20" s="48" t="e">
        <f t="shared" si="3"/>
        <v>#DIV/0!</v>
      </c>
      <c r="F20" s="48" t="e">
        <f t="shared" si="3"/>
        <v>#DIV/0!</v>
      </c>
      <c r="G20" s="48" t="e">
        <f t="shared" si="3"/>
        <v>#DIV/0!</v>
      </c>
      <c r="H20" s="48" t="e">
        <f t="shared" si="3"/>
        <v>#DIV/0!</v>
      </c>
      <c r="I20" s="48" t="e">
        <f t="shared" si="3"/>
        <v>#DIV/0!</v>
      </c>
      <c r="J20" s="48" t="e">
        <f t="shared" si="3"/>
        <v>#DIV/0!</v>
      </c>
      <c r="K20" s="48" t="e">
        <f>+AVERAGEIF(K7:K18,"&gt;0",K7:K18)</f>
        <v>#DIV/0!</v>
      </c>
      <c r="L20" s="51" t="e">
        <f>IF(B20=" "," ",K20/B20)</f>
        <v>#REF!</v>
      </c>
    </row>
  </sheetData>
  <sheetProtection sheet="1" objects="1" scenarios="1"/>
  <mergeCells count="8">
    <mergeCell ref="A2:C2"/>
    <mergeCell ref="D2:K2"/>
    <mergeCell ref="A3:C3"/>
    <mergeCell ref="D3:K3"/>
    <mergeCell ref="C5:J5"/>
    <mergeCell ref="A5:A6"/>
    <mergeCell ref="B5:B6"/>
    <mergeCell ref="K5:L5"/>
  </mergeCells>
  <pageMargins left="0.69" right="0.31496062992125984" top="0.59055118110236227" bottom="0.9055118110236221" header="0.31496062992125984" footer="1.7"/>
  <pageSetup paperSize="9" scale="90" orientation="landscape" r:id="rId1"/>
  <rowBreaks count="2" manualBreakCount="2">
    <brk id="22" max="16383" man="1"/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Generales</vt:lpstr>
      <vt:lpstr>Edificio 1</vt:lpstr>
      <vt:lpstr>Reporte institucional_edificio</vt:lpstr>
      <vt:lpstr>Reporte Institucional_mes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dmendoza</dc:creator>
  <cp:lastModifiedBy>mario briceno</cp:lastModifiedBy>
  <cp:lastPrinted>2011-08-19T13:34:45Z</cp:lastPrinted>
  <dcterms:created xsi:type="dcterms:W3CDTF">2009-10-20T13:50:35Z</dcterms:created>
  <dcterms:modified xsi:type="dcterms:W3CDTF">2017-10-03T22:08:54Z</dcterms:modified>
</cp:coreProperties>
</file>