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2120" windowHeight="9480" tabRatio="781" activeTab="1"/>
  </bookViews>
  <sheets>
    <sheet name="Datos Generales" sheetId="28" r:id="rId1"/>
    <sheet name="edificio 1" sheetId="3" r:id="rId2"/>
    <sheet name="reporte institucional_Edificio" sheetId="8" r:id="rId3"/>
    <sheet name="reporte institucional_mes" sheetId="27" r:id="rId4"/>
  </sheets>
  <calcPr calcId="145621"/>
</workbook>
</file>

<file path=xl/calcChain.xml><?xml version="1.0" encoding="utf-8"?>
<calcChain xmlns="http://schemas.openxmlformats.org/spreadsheetml/2006/main">
  <c r="D7" i="27" l="1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E18" i="27" s="1"/>
  <c r="B17" i="27"/>
  <c r="E17" i="27" s="1"/>
  <c r="B16" i="27"/>
  <c r="E16" i="27" s="1"/>
  <c r="B15" i="27"/>
  <c r="E15" i="27" s="1"/>
  <c r="B14" i="27"/>
  <c r="B13" i="27"/>
  <c r="E13" i="27" s="1"/>
  <c r="B12" i="27"/>
  <c r="B11" i="27"/>
  <c r="E11" i="27" s="1"/>
  <c r="B10" i="27"/>
  <c r="B9" i="27"/>
  <c r="E9" i="27" s="1"/>
  <c r="B8" i="27"/>
  <c r="B7" i="27"/>
  <c r="D17" i="8"/>
  <c r="C17" i="8"/>
  <c r="B17" i="8"/>
  <c r="E17" i="8" s="1"/>
  <c r="D16" i="8"/>
  <c r="C16" i="8"/>
  <c r="B16" i="8"/>
  <c r="E16" i="8" s="1"/>
  <c r="D15" i="8"/>
  <c r="C15" i="8"/>
  <c r="B15" i="8"/>
  <c r="D14" i="8"/>
  <c r="C14" i="8"/>
  <c r="B14" i="8"/>
  <c r="E14" i="8" s="1"/>
  <c r="D13" i="8"/>
  <c r="C13" i="8"/>
  <c r="B13" i="8"/>
  <c r="D12" i="8"/>
  <c r="C12" i="8"/>
  <c r="B12" i="8"/>
  <c r="D11" i="8"/>
  <c r="C11" i="8"/>
  <c r="B11" i="8"/>
  <c r="E11" i="8" s="1"/>
  <c r="D10" i="8"/>
  <c r="C10" i="8"/>
  <c r="B10" i="8"/>
  <c r="D9" i="8"/>
  <c r="C9" i="8"/>
  <c r="B9" i="8"/>
  <c r="D24" i="3"/>
  <c r="C8" i="8" s="1"/>
  <c r="E24" i="3"/>
  <c r="C24" i="3"/>
  <c r="B8" i="8" s="1"/>
  <c r="D23" i="3"/>
  <c r="C23" i="3"/>
  <c r="F12" i="3"/>
  <c r="F13" i="3"/>
  <c r="F14" i="3"/>
  <c r="F11" i="3"/>
  <c r="A9" i="8"/>
  <c r="E15" i="8" l="1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F15" i="3" l="1"/>
  <c r="F16" i="3"/>
  <c r="F17" i="3"/>
  <c r="F18" i="3"/>
  <c r="F19" i="3"/>
  <c r="F20" i="3"/>
  <c r="F21" i="3"/>
  <c r="F22" i="3"/>
  <c r="E7" i="27"/>
  <c r="D8" i="8"/>
  <c r="E8" i="8" s="1"/>
  <c r="F24" i="3" l="1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>
  <authors>
    <author>mchinchilla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<sst xmlns="http://schemas.openxmlformats.org/spreadsheetml/2006/main" count="77" uniqueCount="62">
  <si>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</si>
  <si>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</si>
  <si>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</si>
  <si>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</si>
  <si>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</si>
  <si>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</si>
  <si>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</si>
  <si>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</si>
  <si>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</si>
  <si>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</si>
  <si>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</si>
  <si>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</si>
  <si>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</si>
  <si>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</si>
  <si>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</si>
  <si>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</si>
  <si>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</si>
  <si>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</si>
  <si>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</si>
  <si>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</si>
  <si>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</si>
  <si>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</si>
  <si>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</si>
  <si>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</si>
  <si>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</si>
  <si>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</si>
  <si>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</si>
  <si>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</si>
  <si>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</si>
  <si>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</si>
  <si>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</si>
  <si>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</si>
  <si>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</si>
  <si>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</si>
  <si>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</si>
  <si>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</si>
  <si>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</si>
  <si>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</si>
  <si>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</si>
  <si>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</si>
  <si>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</si>
  <si>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</si>
  <si>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</si>
  <si>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</si>
  <si>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</si>
  <si>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</si>
  <si>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</si>
  <si>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</si>
  <si>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</si>
  <si>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</si>
  <si>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</si>
  <si>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</si>
  <si>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</si>
  <si>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</si>
  <si>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</si>
  <si>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</si>
  <si>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</si>
  <si>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</si>
  <si>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</si>
  <si>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</si>
  <si>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Oficina Nacional de Semillas</t>
  </si>
  <si>
    <t>Ing. Emilio Fournier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</si>
</sst>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₡-140A]* #,##0.00_);_([$₡-140A]* \(#,##0.00\);_([$₡-140A]* &quot;-&quot;??_);_(@_)"/>
    <numFmt numFmtId="167" formatCode="&quot;₡&quot;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6" fontId="6" fillId="0" borderId="1" xfId="1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6" fontId="6" fillId="0" borderId="17" xfId="1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7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7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7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7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6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6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24</c:v>
                </c:pt>
                <c:pt idx="1">
                  <c:v>26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15</c:v>
                </c:pt>
                <c:pt idx="8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75584"/>
        <c:axId val="84277120"/>
      </c:barChart>
      <c:catAx>
        <c:axId val="84275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84277120"/>
        <c:crosses val="autoZero"/>
        <c:auto val="1"/>
        <c:lblAlgn val="ctr"/>
        <c:lblOffset val="100"/>
        <c:noMultiLvlLbl val="0"/>
      </c:catAx>
      <c:valAx>
        <c:axId val="8427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427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'reporte institucional_Edificio'!$A$8:$A$17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19.777777777777779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15616"/>
        <c:axId val="82817408"/>
      </c:barChart>
      <c:catAx>
        <c:axId val="8281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82817408"/>
        <c:crosses val="autoZero"/>
        <c:auto val="1"/>
        <c:lblAlgn val="ctr"/>
        <c:lblOffset val="100"/>
        <c:noMultiLvlLbl val="0"/>
      </c:catAx>
      <c:valAx>
        <c:axId val="82817408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8281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'reporte institucional_Edificio'!$A$8:$A$17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0.96739130434782616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83392"/>
        <c:axId val="84284928"/>
      </c:barChart>
      <c:catAx>
        <c:axId val="84283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4284928"/>
        <c:crosses val="autoZero"/>
        <c:auto val="1"/>
        <c:lblAlgn val="ctr"/>
        <c:lblOffset val="100"/>
        <c:noMultiLvlLbl val="0"/>
      </c:catAx>
      <c:valAx>
        <c:axId val="84284928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8428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24000"/>
        <c:axId val="85425536"/>
      </c:barChart>
      <c:catAx>
        <c:axId val="854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85425536"/>
        <c:crosses val="autoZero"/>
        <c:auto val="1"/>
        <c:lblAlgn val="ctr"/>
        <c:lblOffset val="100"/>
        <c:noMultiLvlLbl val="0"/>
      </c:catAx>
      <c:valAx>
        <c:axId val="854255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542400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51520"/>
        <c:axId val="85453056"/>
      </c:barChart>
      <c:catAx>
        <c:axId val="854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85453056"/>
        <c:crosses val="autoZero"/>
        <c:auto val="1"/>
        <c:lblAlgn val="ctr"/>
        <c:lblOffset val="100"/>
        <c:noMultiLvlLbl val="0"/>
      </c:catAx>
      <c:valAx>
        <c:axId val="85453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545152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/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/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F9:M22"/>
  <sheetViews>
    <sheetView showGridLines="0" workbookViewId="0">
      <selection activeCell="P13" sqref="P13"/>
    </sheetView>
  </sheetViews>
  <sheetFormatPr baseColWidth="10" defaultRowHeight="15" x14ac:dyDescent="0.25"/>
  <cols>
    <col min="1" max="16384" width="11.42578125" style="13"/>
  </cols>
  <sheetData>
    <row r="9" spans="6:13" ht="23.25" x14ac:dyDescent="0.35">
      <c r="F9" s="80"/>
      <c r="G9" s="80"/>
    </row>
    <row r="11" spans="6:13" ht="21" x14ac:dyDescent="0.35">
      <c r="F11" s="33" t="s">
        <v>33</v>
      </c>
      <c r="I11" s="82"/>
      <c r="J11" s="82"/>
      <c r="K11" s="82"/>
      <c r="L11" s="82"/>
      <c r="M11" s="82"/>
    </row>
    <row r="12" spans="6:13" ht="23.25" x14ac:dyDescent="0.35">
      <c r="F12" s="34"/>
      <c r="G12" s="35"/>
      <c r="I12" s="81"/>
      <c r="J12" s="81"/>
      <c r="K12" s="81"/>
      <c r="L12" s="81"/>
    </row>
    <row r="13" spans="6:13" ht="21" x14ac:dyDescent="0.35">
      <c r="F13" s="33" t="s">
        <v>34</v>
      </c>
      <c r="I13" s="82"/>
      <c r="J13" s="82"/>
      <c r="K13" s="82"/>
      <c r="L13" s="82"/>
      <c r="M13" s="82"/>
    </row>
    <row r="14" spans="6:13" ht="23.25" x14ac:dyDescent="0.35">
      <c r="F14" s="33" t="s">
        <v>35</v>
      </c>
      <c r="G14" s="35"/>
      <c r="I14" s="83"/>
      <c r="J14" s="83"/>
      <c r="K14" s="83"/>
      <c r="L14" s="83"/>
      <c r="M14" s="83"/>
    </row>
    <row r="15" spans="6:13" ht="21" x14ac:dyDescent="0.35">
      <c r="F15" s="33" t="s">
        <v>36</v>
      </c>
      <c r="I15" s="83"/>
      <c r="J15" s="83"/>
      <c r="K15" s="83"/>
      <c r="L15" s="83"/>
      <c r="M15" s="83"/>
    </row>
    <row r="16" spans="6:13" ht="21" x14ac:dyDescent="0.35">
      <c r="F16" s="34"/>
      <c r="I16" s="81"/>
      <c r="J16" s="81"/>
      <c r="K16" s="81"/>
      <c r="L16" s="81"/>
    </row>
    <row r="17" spans="6:13" ht="21" x14ac:dyDescent="0.35">
      <c r="F17" s="33" t="s">
        <v>37</v>
      </c>
      <c r="G17" s="33"/>
      <c r="I17" s="82"/>
      <c r="J17" s="82"/>
      <c r="K17" s="82"/>
      <c r="L17" s="82"/>
      <c r="M17" s="82"/>
    </row>
    <row r="18" spans="6:13" ht="21" x14ac:dyDescent="0.35">
      <c r="F18" s="33" t="s">
        <v>36</v>
      </c>
      <c r="I18" s="83"/>
      <c r="J18" s="83"/>
      <c r="K18" s="83"/>
      <c r="L18" s="83"/>
      <c r="M18" s="83"/>
    </row>
    <row r="19" spans="6:13" ht="21" x14ac:dyDescent="0.35">
      <c r="F19" s="33" t="s">
        <v>38</v>
      </c>
      <c r="I19" s="83"/>
      <c r="J19" s="83"/>
      <c r="K19" s="83"/>
      <c r="L19" s="83"/>
      <c r="M19" s="83"/>
    </row>
    <row r="20" spans="6:13" ht="21" x14ac:dyDescent="0.35">
      <c r="F20" s="33" t="s">
        <v>39</v>
      </c>
      <c r="I20" s="83"/>
      <c r="J20" s="83"/>
      <c r="K20" s="83"/>
      <c r="L20" s="83"/>
      <c r="M20" s="83"/>
    </row>
    <row r="21" spans="6:13" ht="23.25" x14ac:dyDescent="0.35">
      <c r="G21" s="36"/>
    </row>
    <row r="22" spans="6:13" ht="23.25" x14ac:dyDescent="0.35">
      <c r="F22" s="33" t="s">
        <v>40</v>
      </c>
      <c r="G22" s="36"/>
      <c r="J22" s="82"/>
      <c r="K22" s="82"/>
      <c r="L22" s="82"/>
      <c r="M22" s="82"/>
    </row>
  </sheetData>
  <protectedRanges>
    <protectedRange sqref="I11:L20" name="Rango1"/>
  </protectedRanges>
  <mergeCells count="12">
    <mergeCell ref="I17:M17"/>
    <mergeCell ref="I18:M18"/>
    <mergeCell ref="I19:M19"/>
    <mergeCell ref="I20:M20"/>
    <mergeCell ref="J22:M22"/>
    <mergeCell ref="F9:G9"/>
    <mergeCell ref="I12:L12"/>
    <mergeCell ref="I16:L16"/>
    <mergeCell ref="I11:M11"/>
    <mergeCell ref="I13:M13"/>
    <mergeCell ref="I14:M14"/>
    <mergeCell ref="I15:M15"/>
  </mergeCells>
  <pageMargins left="0.47" right="0.43" top="0.74803149606299213" bottom="0.74803149606299213" header="0.31496062992125984" footer="0.31496062992125984"/>
  <pageSetup paperSize="9"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J27"/>
  <sheetViews>
    <sheetView showGridLines="0" tabSelected="1" zoomScaleNormal="100" workbookViewId="0">
      <selection activeCell="I34" sqref="I34"/>
    </sheetView>
  </sheetViews>
  <sheetFormatPr baseColWidth="10" defaultRowHeight="15" x14ac:dyDescent="0.25"/>
  <cols>
    <col min="1" max="2" width="12.7109375" style="13" customWidth="1"/>
    <col min="3" max="3" width="16.7109375" style="13" customWidth="1"/>
    <col min="4" max="4" width="13" style="13" customWidth="1"/>
    <col min="5" max="5" width="15.140625" style="13" customWidth="1"/>
    <col min="6" max="6" width="23.140625" style="13" customWidth="1"/>
    <col min="7" max="16384" width="11.42578125" style="13"/>
  </cols>
  <sheetData>
    <row r="1" spans="1:10" x14ac:dyDescent="0.25">
      <c r="A1" s="84" t="s">
        <v>44</v>
      </c>
      <c r="B1" s="84"/>
      <c r="C1" s="85" t="s">
        <v>60</v>
      </c>
      <c r="D1" s="85"/>
      <c r="E1" s="85"/>
      <c r="F1" s="85"/>
      <c r="G1" s="85"/>
      <c r="H1" s="12"/>
    </row>
    <row r="2" spans="1:10" x14ac:dyDescent="0.25">
      <c r="A2" s="84" t="s">
        <v>41</v>
      </c>
      <c r="B2" s="84"/>
      <c r="C2" s="86">
        <v>1</v>
      </c>
      <c r="D2" s="86"/>
      <c r="E2" s="86"/>
      <c r="F2" s="86"/>
      <c r="G2" s="86"/>
      <c r="H2" s="12"/>
    </row>
    <row r="3" spans="1:10" x14ac:dyDescent="0.25">
      <c r="A3" s="84" t="s">
        <v>42</v>
      </c>
      <c r="B3" s="84"/>
      <c r="C3" s="11">
        <v>2017</v>
      </c>
      <c r="D3" s="11"/>
      <c r="E3" s="11"/>
      <c r="F3" s="11"/>
      <c r="G3" s="11"/>
      <c r="H3" s="12"/>
    </row>
    <row r="4" spans="1:10" x14ac:dyDescent="0.25">
      <c r="A4" s="84" t="s">
        <v>28</v>
      </c>
      <c r="B4" s="84"/>
      <c r="C4" s="87">
        <v>43011</v>
      </c>
      <c r="D4" s="88"/>
      <c r="E4" s="88"/>
      <c r="F4" s="88"/>
      <c r="G4" s="88"/>
      <c r="H4" s="12"/>
    </row>
    <row r="5" spans="1:10" x14ac:dyDescent="0.25">
      <c r="A5" s="84" t="s">
        <v>29</v>
      </c>
      <c r="B5" s="84"/>
      <c r="C5" s="88" t="s">
        <v>61</v>
      </c>
      <c r="D5" s="88"/>
      <c r="E5" s="88"/>
      <c r="F5" s="88"/>
      <c r="G5" s="88"/>
      <c r="H5" s="12"/>
    </row>
    <row r="6" spans="1:10" x14ac:dyDescent="0.25">
      <c r="A6" s="84" t="s">
        <v>51</v>
      </c>
      <c r="B6" s="84"/>
      <c r="C6" s="88">
        <v>3204205</v>
      </c>
      <c r="D6" s="88"/>
      <c r="E6" s="88"/>
      <c r="F6" s="88"/>
      <c r="G6" s="88"/>
      <c r="H6" s="12"/>
    </row>
    <row r="7" spans="1:10" x14ac:dyDescent="0.25">
      <c r="A7" s="14"/>
      <c r="B7" s="14"/>
      <c r="C7" s="90" t="s">
        <v>52</v>
      </c>
      <c r="D7" s="90"/>
      <c r="E7" s="90"/>
      <c r="F7" s="90"/>
      <c r="G7" s="90"/>
      <c r="H7" s="91"/>
    </row>
    <row r="8" spans="1:10" x14ac:dyDescent="0.25">
      <c r="C8" s="91"/>
      <c r="D8" s="91"/>
      <c r="E8" s="91"/>
      <c r="F8" s="91"/>
      <c r="G8" s="91"/>
      <c r="H8" s="91"/>
    </row>
    <row r="9" spans="1:10" x14ac:dyDescent="0.25">
      <c r="C9" s="15"/>
      <c r="D9" s="15"/>
      <c r="E9" s="15"/>
      <c r="F9" s="15"/>
      <c r="G9" s="15"/>
      <c r="H9" s="15"/>
    </row>
    <row r="10" spans="1:10" ht="33" thickBot="1" x14ac:dyDescent="0.3">
      <c r="B10" s="16" t="s">
        <v>0</v>
      </c>
      <c r="C10" s="17" t="s">
        <v>49</v>
      </c>
      <c r="D10" s="17" t="s">
        <v>1</v>
      </c>
      <c r="E10" s="17" t="s">
        <v>15</v>
      </c>
      <c r="F10" s="18" t="s">
        <v>50</v>
      </c>
    </row>
    <row r="11" spans="1:10" x14ac:dyDescent="0.25">
      <c r="B11" s="19" t="s">
        <v>2</v>
      </c>
      <c r="C11" s="1">
        <v>24</v>
      </c>
      <c r="D11" s="5">
        <v>47718</v>
      </c>
      <c r="E11" s="3">
        <v>21</v>
      </c>
      <c r="F11" s="4">
        <f t="shared" ref="F11:F19" si="0">IF(C11=0,"",C11/E11)</f>
        <v>1.1428571428571428</v>
      </c>
    </row>
    <row r="12" spans="1:10" x14ac:dyDescent="0.25">
      <c r="B12" s="20" t="s">
        <v>3</v>
      </c>
      <c r="C12" s="1">
        <v>26</v>
      </c>
      <c r="D12" s="2">
        <v>51982</v>
      </c>
      <c r="E12" s="1">
        <v>21</v>
      </c>
      <c r="F12" s="4">
        <f t="shared" si="0"/>
        <v>1.2380952380952381</v>
      </c>
      <c r="I12" s="89"/>
      <c r="J12" s="89"/>
    </row>
    <row r="13" spans="1:10" x14ac:dyDescent="0.25">
      <c r="B13" s="20" t="s">
        <v>4</v>
      </c>
      <c r="C13" s="1">
        <v>20</v>
      </c>
      <c r="D13" s="2">
        <v>39190</v>
      </c>
      <c r="E13" s="1">
        <v>21</v>
      </c>
      <c r="F13" s="4">
        <f t="shared" si="0"/>
        <v>0.95238095238095233</v>
      </c>
      <c r="I13" s="89"/>
      <c r="J13" s="89"/>
    </row>
    <row r="14" spans="1:10" x14ac:dyDescent="0.25">
      <c r="B14" s="20" t="s">
        <v>5</v>
      </c>
      <c r="C14" s="1">
        <v>18</v>
      </c>
      <c r="D14" s="2">
        <v>34926</v>
      </c>
      <c r="E14" s="1">
        <v>21</v>
      </c>
      <c r="F14" s="4">
        <f t="shared" si="0"/>
        <v>0.8571428571428571</v>
      </c>
      <c r="I14" s="89"/>
      <c r="J14" s="89"/>
    </row>
    <row r="15" spans="1:10" x14ac:dyDescent="0.25">
      <c r="B15" s="20" t="s">
        <v>6</v>
      </c>
      <c r="C15" s="1">
        <v>18</v>
      </c>
      <c r="D15" s="2">
        <v>34926</v>
      </c>
      <c r="E15" s="1">
        <v>20</v>
      </c>
      <c r="F15" s="4">
        <f t="shared" si="0"/>
        <v>0.9</v>
      </c>
      <c r="I15" s="89"/>
      <c r="J15" s="89"/>
    </row>
    <row r="16" spans="1:10" x14ac:dyDescent="0.25">
      <c r="B16" s="20" t="s">
        <v>7</v>
      </c>
      <c r="C16" s="1">
        <v>20</v>
      </c>
      <c r="D16" s="5">
        <v>39190</v>
      </c>
      <c r="E16" s="1">
        <v>20</v>
      </c>
      <c r="F16" s="4">
        <f t="shared" si="0"/>
        <v>1</v>
      </c>
    </row>
    <row r="17" spans="1:7" x14ac:dyDescent="0.25">
      <c r="B17" s="20" t="s">
        <v>8</v>
      </c>
      <c r="C17" s="1">
        <v>21</v>
      </c>
      <c r="D17" s="2">
        <v>41322</v>
      </c>
      <c r="E17" s="1">
        <v>20</v>
      </c>
      <c r="F17" s="4">
        <f t="shared" si="0"/>
        <v>1.05</v>
      </c>
    </row>
    <row r="18" spans="1:7" x14ac:dyDescent="0.25">
      <c r="B18" s="20" t="s">
        <v>9</v>
      </c>
      <c r="C18" s="1">
        <v>15</v>
      </c>
      <c r="D18" s="2">
        <v>28530</v>
      </c>
      <c r="E18" s="1">
        <v>20</v>
      </c>
      <c r="F18" s="4">
        <f t="shared" si="0"/>
        <v>0.75</v>
      </c>
    </row>
    <row r="19" spans="1:7" x14ac:dyDescent="0.25">
      <c r="B19" s="20" t="s">
        <v>10</v>
      </c>
      <c r="C19" s="1">
        <v>16</v>
      </c>
      <c r="D19" s="2">
        <v>31448</v>
      </c>
      <c r="E19" s="1">
        <v>20</v>
      </c>
      <c r="F19" s="4">
        <f t="shared" si="0"/>
        <v>0.8</v>
      </c>
    </row>
    <row r="20" spans="1:7" x14ac:dyDescent="0.25">
      <c r="B20" s="20" t="s">
        <v>11</v>
      </c>
      <c r="C20" s="1"/>
      <c r="D20" s="2"/>
      <c r="E20" s="1"/>
      <c r="F20" s="4" t="str">
        <f t="shared" ref="F20:F22" si="1">IF(C20=0,"",C20/E20)</f>
        <v/>
      </c>
    </row>
    <row r="21" spans="1:7" x14ac:dyDescent="0.25">
      <c r="B21" s="20" t="s">
        <v>12</v>
      </c>
      <c r="C21" s="6"/>
      <c r="D21" s="7"/>
      <c r="E21" s="6"/>
      <c r="F21" s="4" t="str">
        <f>IF(C21=0,"",C21/E21)</f>
        <v/>
      </c>
    </row>
    <row r="22" spans="1:7" ht="15.75" thickBot="1" x14ac:dyDescent="0.3">
      <c r="B22" s="21" t="s">
        <v>13</v>
      </c>
      <c r="C22" s="8"/>
      <c r="D22" s="9"/>
      <c r="E22" s="8"/>
      <c r="F22" s="10" t="str">
        <f t="shared" si="1"/>
        <v/>
      </c>
    </row>
    <row r="23" spans="1:7" x14ac:dyDescent="0.25">
      <c r="B23" s="22" t="s">
        <v>43</v>
      </c>
      <c r="C23" s="23">
        <f>IF(SUM(C11:C22)=0,"",SUM(C11:C22))</f>
        <v>178</v>
      </c>
      <c r="D23" s="24">
        <f>IF(SUM(D11:D22)=0,"",SUM(D11:D22))</f>
        <v>349232</v>
      </c>
      <c r="E23" s="25" t="s">
        <v>54</v>
      </c>
      <c r="F23" s="26" t="s">
        <v>54</v>
      </c>
      <c r="G23" s="27"/>
    </row>
    <row r="24" spans="1:7" ht="15.75" thickBot="1" x14ac:dyDescent="0.3">
      <c r="B24" s="28" t="s">
        <v>53</v>
      </c>
      <c r="C24" s="29">
        <f>IF(SUM(C11:C22)=0," ",AVERAGE(C11:C22))</f>
        <v>19.777777777777779</v>
      </c>
      <c r="D24" s="30">
        <f>IF(SUM(D11:D22)=0," ",AVERAGE(D11:D22))</f>
        <v>38803.555555555555</v>
      </c>
      <c r="E24" s="29">
        <f>IF(SUM(E11:E22)=0,"",AVERAGE(E11:E22))</f>
        <v>20.444444444444443</v>
      </c>
      <c r="F24" s="31">
        <f>IF(SUM(F11:F22)=0,"",AVERAGE(F11:F22))</f>
        <v>0.96560846560846558</v>
      </c>
      <c r="G24" s="27"/>
    </row>
    <row r="25" spans="1:7" x14ac:dyDescent="0.25">
      <c r="A25" s="32"/>
    </row>
    <row r="26" spans="1:7" x14ac:dyDescent="0.25">
      <c r="A26" s="32"/>
    </row>
    <row r="27" spans="1:7" x14ac:dyDescent="0.25">
      <c r="A27" s="32"/>
    </row>
  </sheetData>
  <sheetProtection sheet="1" objects="1" scenarios="1" autoFilter="0"/>
  <protectedRanges>
    <protectedRange sqref="D1:E7 F2:G9" name="Rango2"/>
    <protectedRange sqref="C20:E22" name="Rango3"/>
    <protectedRange sqref="C11:E19" name="Rango3_2"/>
  </protectedRanges>
  <mergeCells count="16">
    <mergeCell ref="I14:J14"/>
    <mergeCell ref="I15:J15"/>
    <mergeCell ref="I12:J12"/>
    <mergeCell ref="A6:B6"/>
    <mergeCell ref="C7:H8"/>
    <mergeCell ref="C6:G6"/>
    <mergeCell ref="C1:G1"/>
    <mergeCell ref="C2:G2"/>
    <mergeCell ref="C4:G4"/>
    <mergeCell ref="C5:G5"/>
    <mergeCell ref="I13:J13"/>
    <mergeCell ref="A3:B3"/>
    <mergeCell ref="A1:B1"/>
    <mergeCell ref="A2:B2"/>
    <mergeCell ref="A4:B4"/>
    <mergeCell ref="A5:B5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F19"/>
  <sheetViews>
    <sheetView zoomScaleNormal="100" workbookViewId="0">
      <selection activeCell="I13" sqref="I13"/>
    </sheetView>
  </sheetViews>
  <sheetFormatPr baseColWidth="10" defaultRowHeight="15" x14ac:dyDescent="0.25"/>
  <cols>
    <col min="1" max="1" width="31" style="37" customWidth="1"/>
    <col min="2" max="2" width="15.7109375" style="37" customWidth="1"/>
    <col min="3" max="4" width="17.5703125" style="37" customWidth="1"/>
    <col min="5" max="5" width="26.7109375" style="37" customWidth="1"/>
    <col min="6" max="16384" width="11.42578125" style="37"/>
  </cols>
  <sheetData>
    <row r="2" spans="1:6" x14ac:dyDescent="0.25">
      <c r="A2" s="98" t="s">
        <v>31</v>
      </c>
      <c r="B2" s="98"/>
      <c r="C2" s="96" t="str">
        <f>IF('Datos Generales'!I11="","",'Datos Generales'!I11)</f>
        <v/>
      </c>
      <c r="D2" s="96"/>
      <c r="E2" s="96"/>
      <c r="F2" s="96"/>
    </row>
    <row r="3" spans="1:6" x14ac:dyDescent="0.25">
      <c r="A3" s="98" t="s">
        <v>45</v>
      </c>
      <c r="B3" s="98"/>
      <c r="C3" s="97"/>
      <c r="D3" s="97"/>
      <c r="E3" s="97"/>
      <c r="F3" s="97"/>
    </row>
    <row r="4" spans="1:6" x14ac:dyDescent="0.25">
      <c r="A4" s="38"/>
      <c r="B4" s="38"/>
      <c r="C4" s="39"/>
      <c r="D4" s="39"/>
      <c r="E4" s="39"/>
      <c r="F4" s="39"/>
    </row>
    <row r="5" spans="1:6" ht="15.75" thickBot="1" x14ac:dyDescent="0.3"/>
    <row r="6" spans="1:6" x14ac:dyDescent="0.25">
      <c r="A6" s="92" t="s">
        <v>55</v>
      </c>
      <c r="B6" s="93"/>
      <c r="C6" s="93"/>
      <c r="D6" s="94"/>
      <c r="E6" s="95"/>
    </row>
    <row r="7" spans="1:6" ht="50.25" customHeight="1" thickBot="1" x14ac:dyDescent="0.3">
      <c r="A7" s="40" t="s">
        <v>30</v>
      </c>
      <c r="B7" s="41" t="s">
        <v>56</v>
      </c>
      <c r="C7" s="41" t="s">
        <v>59</v>
      </c>
      <c r="D7" s="42" t="s">
        <v>46</v>
      </c>
      <c r="E7" s="43" t="s">
        <v>57</v>
      </c>
    </row>
    <row r="8" spans="1:6" x14ac:dyDescent="0.25">
      <c r="A8" s="44">
        <f>IF('edificio 1'!$C$2="","",'edificio 1'!$C$2)</f>
        <v>1</v>
      </c>
      <c r="B8" s="45">
        <f>'edificio 1'!C24</f>
        <v>19.777777777777779</v>
      </c>
      <c r="C8" s="46">
        <f>'edificio 1'!$D$24</f>
        <v>38803.555555555555</v>
      </c>
      <c r="D8" s="47">
        <f>'edificio 1'!E$24</f>
        <v>20.444444444444443</v>
      </c>
      <c r="E8" s="48">
        <f>IF(B8=" "," ",B8/D8)</f>
        <v>0.96739130434782616</v>
      </c>
    </row>
    <row r="9" spans="1:6" x14ac:dyDescent="0.25">
      <c r="A9" s="49" t="e">
        <f>IF(#REF!="","",#REF!)</f>
        <v>#REF!</v>
      </c>
      <c r="B9" s="50" t="e">
        <f>#REF!</f>
        <v>#REF!</v>
      </c>
      <c r="C9" s="51" t="e">
        <f>#REF!</f>
        <v>#REF!</v>
      </c>
      <c r="D9" s="52" t="e">
        <f>#REF!</f>
        <v>#REF!</v>
      </c>
      <c r="E9" s="53" t="e">
        <f t="shared" ref="E9:E17" si="0">IF(B9=" "," ",B9/D9)</f>
        <v>#REF!</v>
      </c>
    </row>
    <row r="10" spans="1:6" x14ac:dyDescent="0.25">
      <c r="A10" s="49" t="e">
        <f>IF(#REF!="","",#REF!)</f>
        <v>#REF!</v>
      </c>
      <c r="B10" s="50" t="e">
        <f>#REF!</f>
        <v>#REF!</v>
      </c>
      <c r="C10" s="51" t="e">
        <f>#REF!</f>
        <v>#REF!</v>
      </c>
      <c r="D10" s="52" t="e">
        <f>#REF!</f>
        <v>#REF!</v>
      </c>
      <c r="E10" s="54" t="e">
        <f t="shared" si="0"/>
        <v>#REF!</v>
      </c>
    </row>
    <row r="11" spans="1:6" x14ac:dyDescent="0.25">
      <c r="A11" s="49" t="e">
        <f>IF(#REF!="","",#REF!)</f>
        <v>#REF!</v>
      </c>
      <c r="B11" s="50" t="e">
        <f>#REF!</f>
        <v>#REF!</v>
      </c>
      <c r="C11" s="51" t="e">
        <f>#REF!</f>
        <v>#REF!</v>
      </c>
      <c r="D11" s="52" t="e">
        <f>#REF!</f>
        <v>#REF!</v>
      </c>
      <c r="E11" s="54" t="e">
        <f t="shared" si="0"/>
        <v>#REF!</v>
      </c>
    </row>
    <row r="12" spans="1:6" x14ac:dyDescent="0.25">
      <c r="A12" s="49" t="e">
        <f>IF(#REF!="","",#REF!)</f>
        <v>#REF!</v>
      </c>
      <c r="B12" s="50" t="e">
        <f>#REF!</f>
        <v>#REF!</v>
      </c>
      <c r="C12" s="51" t="e">
        <f>#REF!</f>
        <v>#REF!</v>
      </c>
      <c r="D12" s="52" t="e">
        <f>#REF!</f>
        <v>#REF!</v>
      </c>
      <c r="E12" s="54" t="e">
        <f t="shared" si="0"/>
        <v>#REF!</v>
      </c>
    </row>
    <row r="13" spans="1:6" x14ac:dyDescent="0.25">
      <c r="A13" s="49" t="e">
        <f>IF(#REF!="","",#REF!)</f>
        <v>#REF!</v>
      </c>
      <c r="B13" s="50" t="e">
        <f>#REF!</f>
        <v>#REF!</v>
      </c>
      <c r="C13" s="51" t="e">
        <f>#REF!</f>
        <v>#REF!</v>
      </c>
      <c r="D13" s="52" t="e">
        <f>#REF!</f>
        <v>#REF!</v>
      </c>
      <c r="E13" s="54" t="e">
        <f t="shared" si="0"/>
        <v>#REF!</v>
      </c>
    </row>
    <row r="14" spans="1:6" x14ac:dyDescent="0.25">
      <c r="A14" s="49" t="e">
        <f>IF(#REF!="","",#REF!)</f>
        <v>#REF!</v>
      </c>
      <c r="B14" s="50" t="e">
        <f>#REF!</f>
        <v>#REF!</v>
      </c>
      <c r="C14" s="51" t="e">
        <f>#REF!</f>
        <v>#REF!</v>
      </c>
      <c r="D14" s="52" t="e">
        <f>#REF!</f>
        <v>#REF!</v>
      </c>
      <c r="E14" s="54" t="e">
        <f t="shared" si="0"/>
        <v>#REF!</v>
      </c>
    </row>
    <row r="15" spans="1:6" x14ac:dyDescent="0.25">
      <c r="A15" s="49" t="e">
        <f>IF(#REF!="","",#REF!)</f>
        <v>#REF!</v>
      </c>
      <c r="B15" s="50" t="e">
        <f>#REF!</f>
        <v>#REF!</v>
      </c>
      <c r="C15" s="51" t="e">
        <f>#REF!</f>
        <v>#REF!</v>
      </c>
      <c r="D15" s="52" t="e">
        <f>#REF!</f>
        <v>#REF!</v>
      </c>
      <c r="E15" s="54" t="e">
        <f t="shared" si="0"/>
        <v>#REF!</v>
      </c>
    </row>
    <row r="16" spans="1:6" x14ac:dyDescent="0.25">
      <c r="A16" s="49" t="e">
        <f>IF(#REF!="","",#REF!)</f>
        <v>#REF!</v>
      </c>
      <c r="B16" s="50" t="e">
        <f>#REF!</f>
        <v>#REF!</v>
      </c>
      <c r="C16" s="51" t="e">
        <f>#REF!</f>
        <v>#REF!</v>
      </c>
      <c r="D16" s="52" t="e">
        <f>#REF!</f>
        <v>#REF!</v>
      </c>
      <c r="E16" s="54" t="e">
        <f t="shared" si="0"/>
        <v>#REF!</v>
      </c>
    </row>
    <row r="17" spans="1:5" ht="15.75" thickBot="1" x14ac:dyDescent="0.3">
      <c r="A17" s="55" t="e">
        <f>IF(#REF!="","",#REF!)</f>
        <v>#REF!</v>
      </c>
      <c r="B17" s="56" t="e">
        <f>#REF!</f>
        <v>#REF!</v>
      </c>
      <c r="C17" s="57" t="e">
        <f>#REF!</f>
        <v>#REF!</v>
      </c>
      <c r="D17" s="58" t="e">
        <f>#REF!</f>
        <v>#REF!</v>
      </c>
      <c r="E17" s="59" t="e">
        <f t="shared" si="0"/>
        <v>#REF!</v>
      </c>
    </row>
    <row r="18" spans="1:5" x14ac:dyDescent="0.25">
      <c r="A18" s="60" t="s">
        <v>14</v>
      </c>
      <c r="B18" s="61" t="e">
        <f>SUM(B8:B17)</f>
        <v>#REF!</v>
      </c>
      <c r="C18" s="62" t="e">
        <f>SUM(C8:C17)</f>
        <v>#REF!</v>
      </c>
      <c r="D18" s="63" t="e">
        <f>SUM(D8:D17)</f>
        <v>#REF!</v>
      </c>
      <c r="E18" s="64" t="s">
        <v>54</v>
      </c>
    </row>
    <row r="19" spans="1:5" ht="15.75" thickBot="1" x14ac:dyDescent="0.3">
      <c r="A19" s="65" t="s">
        <v>58</v>
      </c>
      <c r="B19" s="66" t="s">
        <v>54</v>
      </c>
      <c r="C19" s="66" t="s">
        <v>54</v>
      </c>
      <c r="D19" s="66" t="s">
        <v>54</v>
      </c>
      <c r="E19" s="66" t="e">
        <f>IF(B18="","",B18/D18)</f>
        <v>#REF!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E20"/>
  <sheetViews>
    <sheetView topLeftCell="A3" workbookViewId="0">
      <selection activeCell="J18" sqref="J18"/>
    </sheetView>
  </sheetViews>
  <sheetFormatPr baseColWidth="10" defaultRowHeight="15" x14ac:dyDescent="0.25"/>
  <cols>
    <col min="1" max="1" width="18.28515625" style="37" customWidth="1"/>
    <col min="2" max="2" width="13.42578125" style="37" customWidth="1"/>
    <col min="3" max="3" width="16.7109375" style="37" customWidth="1"/>
    <col min="4" max="4" width="13.28515625" style="37" customWidth="1"/>
    <col min="5" max="5" width="18.85546875" style="37" customWidth="1"/>
    <col min="6" max="16384" width="11.42578125" style="37"/>
  </cols>
  <sheetData>
    <row r="2" spans="1:5" x14ac:dyDescent="0.25">
      <c r="A2" s="98" t="s">
        <v>31</v>
      </c>
      <c r="B2" s="98"/>
      <c r="C2" s="96" t="str">
        <f>IF('Datos Generales'!I11="","",'Datos Generales'!I11)</f>
        <v/>
      </c>
      <c r="D2" s="96"/>
      <c r="E2" s="96"/>
    </row>
    <row r="3" spans="1:5" x14ac:dyDescent="0.25">
      <c r="A3" s="98" t="s">
        <v>42</v>
      </c>
      <c r="B3" s="98"/>
      <c r="C3" s="99"/>
      <c r="D3" s="99"/>
      <c r="E3" s="99"/>
    </row>
    <row r="4" spans="1:5" ht="15.75" thickBot="1" x14ac:dyDescent="0.3"/>
    <row r="5" spans="1:5" x14ac:dyDescent="0.25">
      <c r="A5" s="92" t="s">
        <v>48</v>
      </c>
      <c r="B5" s="93"/>
      <c r="C5" s="93"/>
      <c r="D5" s="93"/>
      <c r="E5" s="95"/>
    </row>
    <row r="6" spans="1:5" ht="45.75" thickBot="1" x14ac:dyDescent="0.3">
      <c r="A6" s="40" t="s">
        <v>0</v>
      </c>
      <c r="B6" s="41" t="s">
        <v>32</v>
      </c>
      <c r="C6" s="41" t="s">
        <v>1</v>
      </c>
      <c r="D6" s="41" t="s">
        <v>46</v>
      </c>
      <c r="E6" s="43" t="s">
        <v>47</v>
      </c>
    </row>
    <row r="7" spans="1:5" x14ac:dyDescent="0.25">
      <c r="A7" s="44" t="s">
        <v>16</v>
      </c>
      <c r="B7" s="45" t="e">
        <f>IF(SUM('edificio 1'!C11+#REF!+#REF!+#REF!+#REF!+#REF!+#REF!+#REF!+#REF!+#REF!)=0," ",SUM('edificio 1'!C11+#REF!+#REF!+#REF!+#REF!+#REF!+#REF!+#REF!+#REF!+#REF!))</f>
        <v>#REF!</v>
      </c>
      <c r="C7" s="67" t="e">
        <f>IF(SUM('edificio 1'!D11+#REF!+#REF!+#REF!+#REF!+#REF!+#REF!+#REF!+#REF!+#REF!)=0," ",SUM('edificio 1'!D11+#REF!+#REF!+#REF!+#REF!+#REF!+#REF!+#REF!+#REF!+#REF!))</f>
        <v>#REF!</v>
      </c>
      <c r="D7" s="69" t="e">
        <f>IF(SUM('edificio 1'!E11+#REF!+#REF!+#REF!+#REF!+#REF!+#REF!+#REF!+#REF!+#REF!)=0," ",SUM('edificio 1'!E11+#REF!+#REF!+#REF!+#REF!+#REF!+#REF!+#REF!+#REF!+#REF!))</f>
        <v>#REF!</v>
      </c>
      <c r="E7" s="68" t="e">
        <f>IF(B7=" "," ",B7/D7)</f>
        <v>#REF!</v>
      </c>
    </row>
    <row r="8" spans="1:5" x14ac:dyDescent="0.25">
      <c r="A8" s="49" t="s">
        <v>17</v>
      </c>
      <c r="B8" s="50" t="e">
        <f>IF(SUM('edificio 1'!C12+#REF!+#REF!+#REF!+#REF!+#REF!+#REF!+#REF!+#REF!+#REF!)=0," ",SUM('edificio 1'!C12+#REF!+#REF!+#REF!+#REF!+#REF!+#REF!+#REF!+#REF!+#REF!))</f>
        <v>#REF!</v>
      </c>
      <c r="C8" s="67" t="e">
        <f>IF(SUM('edificio 1'!D12+#REF!+#REF!+#REF!+#REF!+#REF!+#REF!+#REF!+#REF!+#REF!)=0," ",SUM('edificio 1'!D12+#REF!+#REF!+#REF!+#REF!+#REF!+#REF!+#REF!+#REF!+#REF!))</f>
        <v>#REF!</v>
      </c>
      <c r="D8" s="69" t="e">
        <f>IF(SUM('edificio 1'!E12+#REF!+#REF!+#REF!+#REF!+#REF!+#REF!+#REF!+#REF!+#REF!)=0," ",SUM('edificio 1'!E12+#REF!+#REF!+#REF!+#REF!+#REF!+#REF!+#REF!+#REF!+#REF!))</f>
        <v>#REF!</v>
      </c>
      <c r="E8" s="54" t="e">
        <f t="shared" ref="E8:E18" si="0">IF(B8=" "," ",B8/D8)</f>
        <v>#REF!</v>
      </c>
    </row>
    <row r="9" spans="1:5" x14ac:dyDescent="0.25">
      <c r="A9" s="49" t="s">
        <v>18</v>
      </c>
      <c r="B9" s="50" t="e">
        <f>IF(SUM('edificio 1'!C13+#REF!+#REF!+#REF!+#REF!+#REF!+#REF!+#REF!+#REF!+#REF!)=0," ",SUM('edificio 1'!C13+#REF!+#REF!+#REF!+#REF!+#REF!+#REF!+#REF!+#REF!+#REF!))</f>
        <v>#REF!</v>
      </c>
      <c r="C9" s="67" t="e">
        <f>IF(SUM('edificio 1'!D13+#REF!+#REF!+#REF!+#REF!+#REF!+#REF!+#REF!+#REF!+#REF!)=0," ",SUM('edificio 1'!D13+#REF!+#REF!+#REF!+#REF!+#REF!+#REF!+#REF!+#REF!+#REF!))</f>
        <v>#REF!</v>
      </c>
      <c r="D9" s="69" t="e">
        <f>IF(SUM('edificio 1'!E13+#REF!+#REF!+#REF!+#REF!+#REF!+#REF!+#REF!+#REF!+#REF!)=0," ",SUM('edificio 1'!E13+#REF!+#REF!+#REF!+#REF!+#REF!+#REF!+#REF!+#REF!+#REF!))</f>
        <v>#REF!</v>
      </c>
      <c r="E9" s="54" t="e">
        <f t="shared" si="0"/>
        <v>#REF!</v>
      </c>
    </row>
    <row r="10" spans="1:5" x14ac:dyDescent="0.25">
      <c r="A10" s="49" t="s">
        <v>19</v>
      </c>
      <c r="B10" s="50" t="e">
        <f>IF(SUM('edificio 1'!C14+#REF!+#REF!+#REF!+#REF!+#REF!+#REF!+#REF!+#REF!+#REF!)=0," ",SUM('edificio 1'!C14+#REF!+#REF!+#REF!+#REF!+#REF!+#REF!+#REF!+#REF!+#REF!))</f>
        <v>#REF!</v>
      </c>
      <c r="C10" s="67" t="e">
        <f>IF(SUM('edificio 1'!D14+#REF!+#REF!+#REF!+#REF!+#REF!+#REF!+#REF!+#REF!+#REF!)=0," ",SUM('edificio 1'!D14+#REF!+#REF!+#REF!+#REF!+#REF!+#REF!+#REF!+#REF!+#REF!))</f>
        <v>#REF!</v>
      </c>
      <c r="D10" s="69" t="e">
        <f>IF(SUM('edificio 1'!E14+#REF!+#REF!+#REF!+#REF!+#REF!+#REF!+#REF!+#REF!+#REF!)=0," ",SUM('edificio 1'!E14+#REF!+#REF!+#REF!+#REF!+#REF!+#REF!+#REF!+#REF!+#REF!))</f>
        <v>#REF!</v>
      </c>
      <c r="E10" s="54" t="e">
        <f t="shared" si="0"/>
        <v>#REF!</v>
      </c>
    </row>
    <row r="11" spans="1:5" x14ac:dyDescent="0.25">
      <c r="A11" s="49" t="s">
        <v>20</v>
      </c>
      <c r="B11" s="50" t="e">
        <f>IF(SUM('edificio 1'!C15+#REF!+#REF!+#REF!+#REF!+#REF!+#REF!+#REF!+#REF!+#REF!)=0," ",SUM('edificio 1'!C15+#REF!+#REF!+#REF!+#REF!+#REF!+#REF!+#REF!+#REF!+#REF!))</f>
        <v>#REF!</v>
      </c>
      <c r="C11" s="67" t="e">
        <f>IF(SUM('edificio 1'!D15+#REF!+#REF!+#REF!+#REF!+#REF!+#REF!+#REF!+#REF!+#REF!)=0," ",SUM('edificio 1'!D15+#REF!+#REF!+#REF!+#REF!+#REF!+#REF!+#REF!+#REF!+#REF!))</f>
        <v>#REF!</v>
      </c>
      <c r="D11" s="69" t="e">
        <f>IF(SUM('edificio 1'!E15+#REF!+#REF!+#REF!+#REF!+#REF!+#REF!+#REF!+#REF!+#REF!)=0," ",SUM('edificio 1'!E15+#REF!+#REF!+#REF!+#REF!+#REF!+#REF!+#REF!+#REF!+#REF!))</f>
        <v>#REF!</v>
      </c>
      <c r="E11" s="54" t="e">
        <f t="shared" si="0"/>
        <v>#REF!</v>
      </c>
    </row>
    <row r="12" spans="1:5" x14ac:dyDescent="0.25">
      <c r="A12" s="49" t="s">
        <v>21</v>
      </c>
      <c r="B12" s="50" t="e">
        <f>IF(SUM('edificio 1'!C16+#REF!+#REF!+#REF!+#REF!+#REF!+#REF!+#REF!+#REF!+#REF!)=0," ",SUM('edificio 1'!C16+#REF!+#REF!+#REF!+#REF!+#REF!+#REF!+#REF!+#REF!+#REF!))</f>
        <v>#REF!</v>
      </c>
      <c r="C12" s="67" t="e">
        <f>IF(SUM('edificio 1'!D16+#REF!+#REF!+#REF!+#REF!+#REF!+#REF!+#REF!+#REF!+#REF!)=0," ",SUM('edificio 1'!D16+#REF!+#REF!+#REF!+#REF!+#REF!+#REF!+#REF!+#REF!+#REF!))</f>
        <v>#REF!</v>
      </c>
      <c r="D12" s="69" t="e">
        <f>IF(SUM('edificio 1'!E16+#REF!+#REF!+#REF!+#REF!+#REF!+#REF!+#REF!+#REF!+#REF!)=0," ",SUM('edificio 1'!E16+#REF!+#REF!+#REF!+#REF!+#REF!+#REF!+#REF!+#REF!+#REF!))</f>
        <v>#REF!</v>
      </c>
      <c r="E12" s="54" t="e">
        <f t="shared" si="0"/>
        <v>#REF!</v>
      </c>
    </row>
    <row r="13" spans="1:5" x14ac:dyDescent="0.25">
      <c r="A13" s="49" t="s">
        <v>22</v>
      </c>
      <c r="B13" s="50" t="e">
        <f>IF(SUM('edificio 1'!C17+#REF!+#REF!+#REF!+#REF!+#REF!+#REF!+#REF!+#REF!+#REF!)=0," ",SUM('edificio 1'!C17+#REF!+#REF!+#REF!+#REF!+#REF!+#REF!+#REF!+#REF!+#REF!))</f>
        <v>#REF!</v>
      </c>
      <c r="C13" s="67" t="e">
        <f>IF(SUM('edificio 1'!D17+#REF!+#REF!+#REF!+#REF!+#REF!+#REF!+#REF!+#REF!+#REF!)=0," ",SUM('edificio 1'!D17+#REF!+#REF!+#REF!+#REF!+#REF!+#REF!+#REF!+#REF!+#REF!))</f>
        <v>#REF!</v>
      </c>
      <c r="D13" s="69" t="e">
        <f>IF(SUM('edificio 1'!E17+#REF!+#REF!+#REF!+#REF!+#REF!+#REF!+#REF!+#REF!+#REF!)=0," ",SUM('edificio 1'!E17+#REF!+#REF!+#REF!+#REF!+#REF!+#REF!+#REF!+#REF!+#REF!))</f>
        <v>#REF!</v>
      </c>
      <c r="E13" s="54" t="e">
        <f t="shared" si="0"/>
        <v>#REF!</v>
      </c>
    </row>
    <row r="14" spans="1:5" x14ac:dyDescent="0.25">
      <c r="A14" s="49" t="s">
        <v>23</v>
      </c>
      <c r="B14" s="50" t="e">
        <f>IF(SUM('edificio 1'!C18+#REF!+#REF!+#REF!+#REF!+#REF!+#REF!+#REF!+#REF!+#REF!)=0," ",SUM('edificio 1'!C18+#REF!+#REF!+#REF!+#REF!+#REF!+#REF!+#REF!+#REF!+#REF!))</f>
        <v>#REF!</v>
      </c>
      <c r="C14" s="67" t="e">
        <f>IF(SUM('edificio 1'!D18+#REF!+#REF!+#REF!+#REF!+#REF!+#REF!+#REF!+#REF!+#REF!)=0," ",SUM('edificio 1'!D18+#REF!+#REF!+#REF!+#REF!+#REF!+#REF!+#REF!+#REF!+#REF!))</f>
        <v>#REF!</v>
      </c>
      <c r="D14" s="69" t="e">
        <f>IF(SUM('edificio 1'!E18+#REF!+#REF!+#REF!+#REF!+#REF!+#REF!+#REF!+#REF!+#REF!)=0," ",SUM('edificio 1'!E18+#REF!+#REF!+#REF!+#REF!+#REF!+#REF!+#REF!+#REF!+#REF!))</f>
        <v>#REF!</v>
      </c>
      <c r="E14" s="54" t="e">
        <f t="shared" si="0"/>
        <v>#REF!</v>
      </c>
    </row>
    <row r="15" spans="1:5" x14ac:dyDescent="0.25">
      <c r="A15" s="49" t="s">
        <v>24</v>
      </c>
      <c r="B15" s="50" t="e">
        <f>IF(SUM('edificio 1'!C19+#REF!+#REF!+#REF!+#REF!+#REF!+#REF!+#REF!+#REF!+#REF!)=0," ",SUM('edificio 1'!C19+#REF!+#REF!+#REF!+#REF!+#REF!+#REF!+#REF!+#REF!+#REF!))</f>
        <v>#REF!</v>
      </c>
      <c r="C15" s="67" t="e">
        <f>IF(SUM('edificio 1'!D19+#REF!+#REF!+#REF!+#REF!+#REF!+#REF!+#REF!+#REF!+#REF!)=0," ",SUM('edificio 1'!D19+#REF!+#REF!+#REF!+#REF!+#REF!+#REF!+#REF!+#REF!+#REF!))</f>
        <v>#REF!</v>
      </c>
      <c r="D15" s="69" t="e">
        <f>IF(SUM('edificio 1'!E19+#REF!+#REF!+#REF!+#REF!+#REF!+#REF!+#REF!+#REF!+#REF!)=0," ",SUM('edificio 1'!E19+#REF!+#REF!+#REF!+#REF!+#REF!+#REF!+#REF!+#REF!+#REF!))</f>
        <v>#REF!</v>
      </c>
      <c r="E15" s="54" t="e">
        <f t="shared" si="0"/>
        <v>#REF!</v>
      </c>
    </row>
    <row r="16" spans="1:5" x14ac:dyDescent="0.25">
      <c r="A16" s="49" t="s">
        <v>25</v>
      </c>
      <c r="B16" s="50" t="e">
        <f>IF(SUM('edificio 1'!C20+#REF!+#REF!+#REF!+#REF!+#REF!+#REF!+#REF!+#REF!+#REF!)=0," ",SUM('edificio 1'!C20+#REF!+#REF!+#REF!+#REF!+#REF!+#REF!+#REF!+#REF!+#REF!))</f>
        <v>#REF!</v>
      </c>
      <c r="C16" s="67" t="e">
        <f>IF(SUM('edificio 1'!D20+#REF!+#REF!+#REF!+#REF!+#REF!+#REF!+#REF!+#REF!+#REF!)=0," ",SUM('edificio 1'!D20+#REF!+#REF!+#REF!+#REF!+#REF!+#REF!+#REF!+#REF!+#REF!))</f>
        <v>#REF!</v>
      </c>
      <c r="D16" s="69" t="e">
        <f>IF(SUM('edificio 1'!E20+#REF!+#REF!+#REF!+#REF!+#REF!+#REF!+#REF!+#REF!+#REF!)=0," ",SUM('edificio 1'!E20+#REF!+#REF!+#REF!+#REF!+#REF!+#REF!+#REF!+#REF!+#REF!))</f>
        <v>#REF!</v>
      </c>
      <c r="E16" s="54" t="e">
        <f t="shared" si="0"/>
        <v>#REF!</v>
      </c>
    </row>
    <row r="17" spans="1:5" x14ac:dyDescent="0.25">
      <c r="A17" s="49" t="s">
        <v>26</v>
      </c>
      <c r="B17" s="50" t="e">
        <f>IF(SUM('edificio 1'!C21+#REF!+#REF!+#REF!+#REF!+#REF!+#REF!+#REF!+#REF!+#REF!)=0," ",SUM('edificio 1'!C21+#REF!+#REF!+#REF!+#REF!+#REF!+#REF!+#REF!+#REF!+#REF!))</f>
        <v>#REF!</v>
      </c>
      <c r="C17" s="67" t="e">
        <f>IF(SUM('edificio 1'!D21+#REF!+#REF!+#REF!+#REF!+#REF!+#REF!+#REF!+#REF!+#REF!)=0," ",SUM('edificio 1'!D21+#REF!+#REF!+#REF!+#REF!+#REF!+#REF!+#REF!+#REF!+#REF!))</f>
        <v>#REF!</v>
      </c>
      <c r="D17" s="69" t="e">
        <f>IF(SUM('edificio 1'!E21+#REF!+#REF!+#REF!+#REF!+#REF!+#REF!+#REF!+#REF!+#REF!)=0," ",SUM('edificio 1'!E21+#REF!+#REF!+#REF!+#REF!+#REF!+#REF!+#REF!+#REF!+#REF!))</f>
        <v>#REF!</v>
      </c>
      <c r="E17" s="54" t="e">
        <f t="shared" si="0"/>
        <v>#REF!</v>
      </c>
    </row>
    <row r="18" spans="1:5" ht="15.75" thickBot="1" x14ac:dyDescent="0.3">
      <c r="A18" s="55" t="s">
        <v>27</v>
      </c>
      <c r="B18" s="56" t="e">
        <f>IF(SUM('edificio 1'!C22+#REF!+#REF!+#REF!+#REF!+#REF!+#REF!+#REF!+#REF!+#REF!)=0," ",SUM('edificio 1'!C22+#REF!+#REF!+#REF!+#REF!+#REF!+#REF!+#REF!+#REF!+#REF!))</f>
        <v>#REF!</v>
      </c>
      <c r="C18" s="67" t="e">
        <f>IF(SUM('edificio 1'!D22+#REF!+#REF!+#REF!+#REF!+#REF!+#REF!+#REF!+#REF!+#REF!)=0," ",SUM('edificio 1'!D22+#REF!+#REF!+#REF!+#REF!+#REF!+#REF!+#REF!+#REF!+#REF!))</f>
        <v>#REF!</v>
      </c>
      <c r="D18" s="70" t="e">
        <f>IF(SUM('edificio 1'!E22+#REF!+#REF!+#REF!+#REF!+#REF!+#REF!+#REF!+#REF!+#REF!)=0," ",SUM('edificio 1'!E22+#REF!+#REF!+#REF!+#REF!+#REF!+#REF!+#REF!+#REF!+#REF!))</f>
        <v>#REF!</v>
      </c>
      <c r="E18" s="59" t="e">
        <f t="shared" si="0"/>
        <v>#REF!</v>
      </c>
    </row>
    <row r="19" spans="1:5" x14ac:dyDescent="0.25">
      <c r="A19" s="71" t="s">
        <v>14</v>
      </c>
      <c r="B19" s="72" t="e">
        <f>SUM(B7:B18)</f>
        <v>#REF!</v>
      </c>
      <c r="C19" s="73" t="e">
        <f>SUM(C7:C16)</f>
        <v>#REF!</v>
      </c>
      <c r="D19" s="74" t="s">
        <v>54</v>
      </c>
      <c r="E19" s="75" t="s">
        <v>54</v>
      </c>
    </row>
    <row r="20" spans="1:5" ht="15.75" thickBot="1" x14ac:dyDescent="0.3">
      <c r="A20" s="76" t="s">
        <v>58</v>
      </c>
      <c r="B20" s="77" t="e">
        <f>IF(SUM(B7:B18)=" "," ",AVERAGE(B7:B18))</f>
        <v>#REF!</v>
      </c>
      <c r="C20" s="78" t="e">
        <f>IF(SUM(C7:C18)=" "," ",AVERAGE(C7:C18))</f>
        <v>#REF!</v>
      </c>
      <c r="D20" s="77" t="e">
        <f>AVERAGEIF(D7:D18,"&gt;0",D7:D18)</f>
        <v>#DIV/0!</v>
      </c>
      <c r="E20" s="79" t="e">
        <f>IF(SUM(E7:E18)=0,"",AVERAGE(E7:E18))</f>
        <v>#REF!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Generales</vt:lpstr>
      <vt:lpstr>edificio 1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laura  vindas</cp:lastModifiedBy>
  <cp:lastPrinted>2017-10-12T18:40:05Z</cp:lastPrinted>
  <dcterms:created xsi:type="dcterms:W3CDTF">2009-10-20T13:50:35Z</dcterms:created>
  <dcterms:modified xsi:type="dcterms:W3CDTF">2017-10-12T18:41:47Z</dcterms:modified>
</cp:coreProperties>
</file>