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2120" windowHeight="9480" tabRatio="781" activeTab="1"/>
  </bookViews>
  <sheets>
    <sheet name="Datos Generales" sheetId="28" r:id="rId1"/>
    <sheet name="edificio 1" sheetId="3" r:id="rId2"/>
    <sheet name="reporte institucional_Edificio" sheetId="8" r:id="rId3"/>
    <sheet name="reporte institucional_mes" sheetId="27" r:id="rId4"/>
  </sheets>
  <calcPr calcId="145621"/>
</workbook>
</file>

<file path=xl/calcChain.xml><?xml version="1.0" encoding="utf-8"?>
<calcChain xmlns="http://schemas.openxmlformats.org/spreadsheetml/2006/main">
  <c r="D7" i="27" l="1"/>
  <c r="D18" i="27" l="1"/>
  <c r="C18" i="27"/>
  <c r="D17" i="27"/>
  <c r="C17" i="27"/>
  <c r="D16" i="27"/>
  <c r="C16" i="2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D8" i="27"/>
  <c r="C8" i="27"/>
  <c r="C7" i="27"/>
  <c r="B18" i="27"/>
  <c r="E18" i="27" s="1"/>
  <c r="B17" i="27"/>
  <c r="E17" i="27" s="1"/>
  <c r="B16" i="27"/>
  <c r="E16" i="27" s="1"/>
  <c r="B15" i="27"/>
  <c r="E15" i="27" s="1"/>
  <c r="B14" i="27"/>
  <c r="B13" i="27"/>
  <c r="E13" i="27" s="1"/>
  <c r="B12" i="27"/>
  <c r="B11" i="27"/>
  <c r="E11" i="27" s="1"/>
  <c r="B10" i="27"/>
  <c r="B9" i="27"/>
  <c r="E9" i="27" s="1"/>
  <c r="B8" i="27"/>
  <c r="B7" i="27"/>
  <c r="D17" i="8"/>
  <c r="C17" i="8"/>
  <c r="B17" i="8"/>
  <c r="E17" i="8" s="1"/>
  <c r="D16" i="8"/>
  <c r="C16" i="8"/>
  <c r="B16" i="8"/>
  <c r="E16" i="8" s="1"/>
  <c r="D15" i="8"/>
  <c r="C15" i="8"/>
  <c r="B15" i="8"/>
  <c r="D14" i="8"/>
  <c r="C14" i="8"/>
  <c r="B14" i="8"/>
  <c r="E14" i="8" s="1"/>
  <c r="D13" i="8"/>
  <c r="C13" i="8"/>
  <c r="B13" i="8"/>
  <c r="D12" i="8"/>
  <c r="C12" i="8"/>
  <c r="B12" i="8"/>
  <c r="D11" i="8"/>
  <c r="C11" i="8"/>
  <c r="B11" i="8"/>
  <c r="E11" i="8" s="1"/>
  <c r="D10" i="8"/>
  <c r="C10" i="8"/>
  <c r="B10" i="8"/>
  <c r="D9" i="8"/>
  <c r="C9" i="8"/>
  <c r="B9" i="8"/>
  <c r="D24" i="3"/>
  <c r="C8" i="8" s="1"/>
  <c r="E24" i="3"/>
  <c r="C24" i="3"/>
  <c r="B8" i="8" s="1"/>
  <c r="D23" i="3"/>
  <c r="C23" i="3"/>
  <c r="F12" i="3"/>
  <c r="F13" i="3"/>
  <c r="F14" i="3"/>
  <c r="F11" i="3"/>
  <c r="A9" i="8"/>
  <c r="E15" i="8" l="1"/>
  <c r="E12" i="8"/>
  <c r="E13" i="8"/>
  <c r="E9" i="8"/>
  <c r="E8" i="27"/>
  <c r="E10" i="27"/>
  <c r="E12" i="27"/>
  <c r="E14" i="27"/>
  <c r="E10" i="8"/>
  <c r="C20" i="27"/>
  <c r="B20" i="27"/>
  <c r="C2" i="27"/>
  <c r="C2" i="8"/>
  <c r="A17" i="8"/>
  <c r="A16" i="8"/>
  <c r="A15" i="8"/>
  <c r="A14" i="8"/>
  <c r="A13" i="8"/>
  <c r="A12" i="8"/>
  <c r="A11" i="8"/>
  <c r="A8" i="8"/>
  <c r="A10" i="8"/>
  <c r="F15" i="3" l="1"/>
  <c r="F16" i="3"/>
  <c r="F17" i="3"/>
  <c r="F18" i="3"/>
  <c r="F19" i="3"/>
  <c r="F20" i="3"/>
  <c r="F21" i="3"/>
  <c r="F22" i="3"/>
  <c r="E7" i="27"/>
  <c r="D8" i="8"/>
  <c r="E8" i="8" s="1"/>
  <c r="F24" i="3" l="1"/>
  <c r="B19" i="27"/>
  <c r="D18" i="8"/>
  <c r="C19" i="27"/>
  <c r="C18" i="8"/>
  <c r="D20" i="27"/>
  <c r="B18" i="8"/>
  <c r="E19" i="8" s="1"/>
  <c r="E20" i="27" l="1"/>
</calcChain>
</file>

<file path=xl/comments1.xml><?xml version="1.0" encoding="utf-8"?>
<comments xmlns="http://schemas.openxmlformats.org/spreadsheetml/2006/main">
  <authors>
    <author>mchinchilla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mchinchilla: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<sst xmlns="http://schemas.openxmlformats.org/spreadsheetml/2006/main" count="77" uniqueCount="62">
  <si>
    <t>Mes</t>
  </si>
  <si>
    <t>Gasto (miles de colones)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</si>
  <si>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</si>
  <si>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</si>
  <si>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</si>
  <si>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</si>
  <si>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</si>
  <si>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</si>
  <si>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</si>
  <si>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</si>
  <si>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</si>
  <si>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</si>
  <si>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>Noviembre</t>
  </si>
  <si>
    <t>Diciembre</t>
  </si>
  <si>
    <t>TOTAL</t>
  </si>
  <si>
    <t>Nº de empleados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</si>
  <si>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</si>
  <si>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</si>
  <si>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</si>
  <si>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</si>
  <si>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</si>
  <si>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</si>
  <si>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</si>
  <si>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</si>
  <si>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</si>
  <si>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</si>
  <si>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</si>
  <si>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</si>
  <si>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FECHA DE ACTUALIZACIÓN:</t>
  </si>
  <si>
    <t xml:space="preserve">ENCARGADO DE REGISTRO: </t>
  </si>
  <si>
    <t>Edificio/ Dependencia</t>
  </si>
  <si>
    <t xml:space="preserve">NOMBRE DE LA INSTITUCION: </t>
  </si>
  <si>
    <t>Consumo agua(m3)</t>
  </si>
  <si>
    <t>Institución:</t>
  </si>
  <si>
    <t>Número de edificios:</t>
  </si>
  <si>
    <t>Responsable institucional:</t>
  </si>
  <si>
    <t>Dependencia:</t>
  </si>
  <si>
    <t>Responsable de registro:</t>
  </si>
  <si>
    <t>Teléfono:</t>
  </si>
  <si>
    <t>Correo electrónico:</t>
  </si>
  <si>
    <t>Año al que corresponde el reporte:</t>
  </si>
  <si>
    <t>EDIFICIO/DEPENDENCIA:</t>
  </si>
  <si>
    <t>AÑO DEL REPORTE:</t>
  </si>
  <si>
    <t>Total</t>
  </si>
  <si>
    <t>INSTITUCIÓN:</t>
  </si>
  <si>
    <t xml:space="preserve">PERÍODO REPORTADO: </t>
  </si>
  <si>
    <t>Número de empleados</t>
  </si>
  <si>
    <t>Consumo agua por empleado al mes (m3 /Nº emp)</t>
  </si>
  <si>
    <t>Consumo total de de agua en la institución</t>
  </si>
  <si>
    <r>
      <t>Consumo de agua (m</t>
    </r>
    <r>
      <rPr>
        <b/>
        <vertAlign val="superscript"/>
        <sz val="11"/>
        <color theme="0"/>
        <rFont val="Calibri"/>
        <family val="2"/>
        <scheme val="minor"/>
      </rPr>
      <t>3</t>
    </r>
    <r>
      <rPr>
        <b/>
        <sz val="11"/>
        <color theme="0"/>
        <rFont val="Calibri"/>
        <family val="2"/>
        <scheme val="minor"/>
      </rPr>
      <t>)</t>
    </r>
  </si>
  <si>
    <r>
      <t>Consumo agua/ empleado (m</t>
    </r>
    <r>
      <rPr>
        <b/>
        <vertAlign val="superscript"/>
        <sz val="11"/>
        <color theme="0"/>
        <rFont val="Calibri"/>
        <family val="2"/>
        <scheme val="minor"/>
      </rPr>
      <t>3</t>
    </r>
    <r>
      <rPr>
        <b/>
        <sz val="11"/>
        <color theme="0"/>
        <rFont val="Calibri"/>
        <family val="2"/>
        <scheme val="minor"/>
      </rPr>
      <t xml:space="preserve"> /Nº emp)</t>
    </r>
  </si>
  <si>
    <t># DE CONEXIÓN/NIS:</t>
  </si>
  <si>
    <t>(Nota: En caso de contar con el servicio del AyA se pueden consultar el consumo de agua en la siguiente página http://www.aya.go.cr/ServicioCliente/ConsultaRecibo/Index.aspx, ingresando el número de NIS).</t>
  </si>
  <si>
    <t xml:space="preserve">Promedio </t>
  </si>
  <si>
    <t>---</t>
  </si>
  <si>
    <t>Consumo de agua</t>
  </si>
  <si>
    <t>Consumo agua (m3/mes)</t>
  </si>
  <si>
    <t>Consumo agua por empleado por mes (m3/empleado/mes)</t>
  </si>
  <si>
    <t>PROMEDIO</t>
  </si>
  <si>
    <t>Gasto (miles de colones/mes)</t>
  </si>
  <si>
    <t>Oficina Nacional de Semillas</t>
  </si>
  <si>
    <t>Ing. Emilio Fournier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</si>
</sst>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164" formatCode="_(&quot;₡&quot;* #,##0.00_);_(&quot;₡&quot;* \(#,##0.00\);_(&quot;₡&quot;* &quot;-&quot;??_);_(@_)"/>
    <numFmt numFmtId="165" formatCode="_(* #,##0.00_);_(* \(#,##0.00\);_(* &quot;-&quot;??_);_(@_)"/>
    <numFmt numFmtId="166" formatCode="_([$₡-140A]* #,##0.00_);_([$₡-140A]* \(#,##0.00\);_([$₡-140A]* &quot;-&quot;??_);_(@_)"/>
    <numFmt numFmtId="167" formatCode="&quot;₡&quot;#,##0.0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sz val="9"/>
      <name val="Calibri"/>
      <family val="2"/>
    </font>
    <font>
      <i/>
      <sz val="9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9"/>
      </patternFill>
    </fill>
    <fill>
      <patternFill patternType="solid">
        <fgColor theme="4" tint="-0.249977111117893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0" fillId="0" borderId="1" xfId="0" applyBorder="1" applyAlignment="1" applyProtection="1">
      <alignment horizontal="center" vertical="center" wrapText="1"/>
      <protection locked="0"/>
    </xf>
    <xf numFmtId="166" fontId="6" fillId="0" borderId="1" xfId="1" applyNumberFormat="1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2" fontId="0" fillId="0" borderId="11" xfId="0" applyNumberFormat="1" applyBorder="1" applyAlignment="1" applyProtection="1">
      <alignment horizontal="center" vertical="center" wrapText="1"/>
    </xf>
    <xf numFmtId="166" fontId="0" fillId="0" borderId="1" xfId="1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6" fontId="6" fillId="0" borderId="1" xfId="1" applyNumberFormat="1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166" fontId="6" fillId="0" borderId="17" xfId="1" applyNumberFormat="1" applyFon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 wrapText="1"/>
    </xf>
    <xf numFmtId="0" fontId="14" fillId="3" borderId="2" xfId="0" applyFont="1" applyFill="1" applyBorder="1" applyAlignment="1" applyProtection="1">
      <alignment horizontal="left"/>
      <protection locked="0"/>
    </xf>
    <xf numFmtId="0" fontId="14" fillId="3" borderId="0" xfId="0" applyFont="1" applyFill="1" applyBorder="1" applyAlignment="1" applyProtection="1"/>
    <xf numFmtId="0" fontId="0" fillId="0" borderId="0" xfId="0" applyProtection="1"/>
    <xf numFmtId="0" fontId="2" fillId="0" borderId="0" xfId="0" applyFont="1" applyAlignment="1" applyProtection="1">
      <alignment horizontal="right"/>
    </xf>
    <xf numFmtId="0" fontId="17" fillId="3" borderId="0" xfId="0" applyFont="1" applyFill="1" applyBorder="1" applyAlignment="1" applyProtection="1">
      <alignment horizontal="center"/>
    </xf>
    <xf numFmtId="0" fontId="12" fillId="5" borderId="4" xfId="0" applyFont="1" applyFill="1" applyBorder="1" applyAlignment="1" applyProtection="1">
      <alignment horizontal="center" vertical="center" wrapText="1"/>
    </xf>
    <xf numFmtId="0" fontId="12" fillId="5" borderId="5" xfId="0" applyFont="1" applyFill="1" applyBorder="1" applyAlignment="1" applyProtection="1">
      <alignment horizontal="center" vertical="center" wrapText="1"/>
    </xf>
    <xf numFmtId="0" fontId="12" fillId="5" borderId="6" xfId="0" applyFont="1" applyFill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left" vertical="center" wrapText="1"/>
    </xf>
    <xf numFmtId="0" fontId="0" fillId="0" borderId="10" xfId="0" applyBorder="1" applyAlignment="1" applyProtection="1">
      <alignment horizontal="left" vertical="center" wrapText="1"/>
    </xf>
    <xf numFmtId="0" fontId="0" fillId="0" borderId="16" xfId="0" applyBorder="1" applyAlignment="1" applyProtection="1">
      <alignment horizontal="left" vertical="center" wrapText="1"/>
    </xf>
    <xf numFmtId="0" fontId="2" fillId="4" borderId="7" xfId="0" applyFont="1" applyFill="1" applyBorder="1" applyAlignment="1" applyProtection="1">
      <alignment horizontal="center" vertical="center" wrapText="1"/>
    </xf>
    <xf numFmtId="2" fontId="7" fillId="4" borderId="8" xfId="0" applyNumberFormat="1" applyFont="1" applyFill="1" applyBorder="1" applyAlignment="1" applyProtection="1">
      <alignment horizontal="center" vertical="center" wrapText="1"/>
    </xf>
    <xf numFmtId="164" fontId="7" fillId="4" borderId="8" xfId="0" applyNumberFormat="1" applyFont="1" applyFill="1" applyBorder="1" applyAlignment="1" applyProtection="1">
      <alignment horizontal="center" vertical="center" wrapText="1"/>
    </xf>
    <xf numFmtId="2" fontId="7" fillId="4" borderId="8" xfId="0" quotePrefix="1" applyNumberFormat="1" applyFont="1" applyFill="1" applyBorder="1" applyAlignment="1" applyProtection="1">
      <alignment horizontal="center" vertical="center" wrapText="1"/>
    </xf>
    <xf numFmtId="2" fontId="7" fillId="4" borderId="9" xfId="0" quotePrefix="1" applyNumberFormat="1" applyFont="1" applyFill="1" applyBorder="1" applyAlignment="1" applyProtection="1">
      <alignment horizontal="center" vertical="center" wrapText="1"/>
    </xf>
    <xf numFmtId="165" fontId="0" fillId="0" borderId="0" xfId="0" applyNumberFormat="1" applyProtection="1"/>
    <xf numFmtId="0" fontId="2" fillId="4" borderId="4" xfId="0" applyFont="1" applyFill="1" applyBorder="1" applyAlignment="1" applyProtection="1">
      <alignment horizontal="center" vertical="center" wrapText="1"/>
    </xf>
    <xf numFmtId="2" fontId="7" fillId="4" borderId="5" xfId="0" applyNumberFormat="1" applyFont="1" applyFill="1" applyBorder="1" applyAlignment="1" applyProtection="1">
      <alignment horizontal="center" vertical="center" wrapText="1"/>
    </xf>
    <xf numFmtId="164" fontId="7" fillId="4" borderId="5" xfId="0" applyNumberFormat="1" applyFont="1" applyFill="1" applyBorder="1" applyAlignment="1" applyProtection="1">
      <alignment horizontal="center" vertical="center" wrapText="1"/>
    </xf>
    <xf numFmtId="2" fontId="7" fillId="4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 vertical="center" wrapText="1"/>
    </xf>
    <xf numFmtId="0" fontId="9" fillId="0" borderId="0" xfId="0" applyFont="1" applyFill="1" applyProtection="1"/>
    <xf numFmtId="0" fontId="10" fillId="0" borderId="0" xfId="0" applyFont="1" applyProtection="1"/>
    <xf numFmtId="0" fontId="8" fillId="0" borderId="0" xfId="0" applyFont="1" applyFill="1" applyProtection="1"/>
    <xf numFmtId="0" fontId="11" fillId="0" borderId="0" xfId="0" applyFont="1" applyFill="1" applyAlignment="1" applyProtection="1"/>
    <xf numFmtId="0" fontId="0" fillId="2" borderId="0" xfId="0" applyFill="1" applyProtection="1"/>
    <xf numFmtId="0" fontId="2" fillId="2" borderId="0" xfId="0" applyFont="1" applyFill="1" applyAlignment="1" applyProtection="1">
      <alignment horizontal="right"/>
    </xf>
    <xf numFmtId="0" fontId="0" fillId="2" borderId="0" xfId="0" applyFill="1" applyBorder="1" applyAlignment="1" applyProtection="1">
      <alignment horizontal="center"/>
    </xf>
    <xf numFmtId="0" fontId="13" fillId="7" borderId="4" xfId="0" applyFont="1" applyFill="1" applyBorder="1" applyAlignment="1" applyProtection="1">
      <alignment horizontal="center" wrapText="1"/>
    </xf>
    <xf numFmtId="0" fontId="13" fillId="7" borderId="5" xfId="0" applyFont="1" applyFill="1" applyBorder="1" applyAlignment="1" applyProtection="1">
      <alignment horizontal="center" wrapText="1"/>
    </xf>
    <xf numFmtId="0" fontId="13" fillId="7" borderId="13" xfId="0" applyFont="1" applyFill="1" applyBorder="1" applyAlignment="1" applyProtection="1">
      <alignment horizontal="center" wrapText="1"/>
    </xf>
    <xf numFmtId="0" fontId="13" fillId="7" borderId="6" xfId="0" applyFont="1" applyFill="1" applyBorder="1" applyAlignment="1" applyProtection="1">
      <alignment horizontal="center" wrapText="1"/>
    </xf>
    <xf numFmtId="0" fontId="3" fillId="2" borderId="7" xfId="0" applyFont="1" applyFill="1" applyBorder="1" applyAlignment="1" applyProtection="1">
      <alignment horizontal="left" wrapText="1"/>
    </xf>
    <xf numFmtId="2" fontId="3" fillId="2" borderId="8" xfId="0" applyNumberFormat="1" applyFont="1" applyFill="1" applyBorder="1" applyAlignment="1" applyProtection="1">
      <alignment horizontal="center" wrapText="1"/>
    </xf>
    <xf numFmtId="167" fontId="3" fillId="2" borderId="8" xfId="0" applyNumberFormat="1" applyFont="1" applyFill="1" applyBorder="1" applyAlignment="1" applyProtection="1">
      <alignment horizontal="center" wrapText="1"/>
    </xf>
    <xf numFmtId="1" fontId="3" fillId="2" borderId="12" xfId="0" applyNumberFormat="1" applyFont="1" applyFill="1" applyBorder="1" applyAlignment="1" applyProtection="1">
      <alignment horizontal="center" wrapText="1"/>
    </xf>
    <xf numFmtId="2" fontId="14" fillId="2" borderId="9" xfId="0" applyNumberFormat="1" applyFont="1" applyFill="1" applyBorder="1" applyAlignment="1" applyProtection="1">
      <alignment horizontal="center" wrapText="1"/>
    </xf>
    <xf numFmtId="0" fontId="3" fillId="2" borderId="10" xfId="0" applyFont="1" applyFill="1" applyBorder="1" applyAlignment="1" applyProtection="1">
      <alignment horizontal="left" wrapText="1"/>
    </xf>
    <xf numFmtId="2" fontId="3" fillId="2" borderId="1" xfId="0" applyNumberFormat="1" applyFont="1" applyFill="1" applyBorder="1" applyAlignment="1" applyProtection="1">
      <alignment horizontal="center" wrapText="1"/>
    </xf>
    <xf numFmtId="167" fontId="3" fillId="2" borderId="1" xfId="0" applyNumberFormat="1" applyFont="1" applyFill="1" applyBorder="1" applyAlignment="1" applyProtection="1">
      <alignment horizontal="center" wrapText="1"/>
    </xf>
    <xf numFmtId="1" fontId="3" fillId="2" borderId="14" xfId="0" applyNumberFormat="1" applyFont="1" applyFill="1" applyBorder="1" applyAlignment="1" applyProtection="1">
      <alignment horizontal="center" wrapText="1"/>
    </xf>
    <xf numFmtId="2" fontId="14" fillId="2" borderId="11" xfId="0" applyNumberFormat="1" applyFont="1" applyFill="1" applyBorder="1" applyAlignment="1" applyProtection="1">
      <alignment horizontal="center" wrapText="1"/>
    </xf>
    <xf numFmtId="2" fontId="3" fillId="2" borderId="11" xfId="0" applyNumberFormat="1" applyFont="1" applyFill="1" applyBorder="1" applyAlignment="1" applyProtection="1">
      <alignment horizontal="center" wrapText="1"/>
    </xf>
    <xf numFmtId="0" fontId="3" fillId="2" borderId="16" xfId="0" applyFont="1" applyFill="1" applyBorder="1" applyAlignment="1" applyProtection="1">
      <alignment horizontal="left" wrapText="1"/>
    </xf>
    <xf numFmtId="2" fontId="3" fillId="2" borderId="17" xfId="0" applyNumberFormat="1" applyFont="1" applyFill="1" applyBorder="1" applyAlignment="1" applyProtection="1">
      <alignment horizontal="center" wrapText="1"/>
    </xf>
    <xf numFmtId="167" fontId="3" fillId="2" borderId="17" xfId="0" applyNumberFormat="1" applyFont="1" applyFill="1" applyBorder="1" applyAlignment="1" applyProtection="1">
      <alignment horizontal="center" wrapText="1"/>
    </xf>
    <xf numFmtId="1" fontId="3" fillId="2" borderId="19" xfId="0" applyNumberFormat="1" applyFont="1" applyFill="1" applyBorder="1" applyAlignment="1" applyProtection="1">
      <alignment horizontal="center" wrapText="1"/>
    </xf>
    <xf numFmtId="2" fontId="3" fillId="2" borderId="18" xfId="0" applyNumberFormat="1" applyFont="1" applyFill="1" applyBorder="1" applyAlignment="1" applyProtection="1">
      <alignment horizontal="center" wrapText="1"/>
    </xf>
    <xf numFmtId="0" fontId="4" fillId="6" borderId="7" xfId="0" applyFont="1" applyFill="1" applyBorder="1" applyAlignment="1" applyProtection="1">
      <alignment horizontal="center" wrapText="1"/>
    </xf>
    <xf numFmtId="2" fontId="2" fillId="6" borderId="8" xfId="0" applyNumberFormat="1" applyFont="1" applyFill="1" applyBorder="1" applyAlignment="1" applyProtection="1">
      <alignment horizontal="center"/>
    </xf>
    <xf numFmtId="167" fontId="2" fillId="6" borderId="8" xfId="0" applyNumberFormat="1" applyFont="1" applyFill="1" applyBorder="1" applyAlignment="1" applyProtection="1">
      <alignment horizontal="center"/>
    </xf>
    <xf numFmtId="1" fontId="2" fillId="6" borderId="8" xfId="0" applyNumberFormat="1" applyFont="1" applyFill="1" applyBorder="1" applyAlignment="1" applyProtection="1">
      <alignment horizontal="center"/>
    </xf>
    <xf numFmtId="1" fontId="2" fillId="6" borderId="8" xfId="0" quotePrefix="1" applyNumberFormat="1" applyFont="1" applyFill="1" applyBorder="1" applyAlignment="1" applyProtection="1">
      <alignment horizontal="center"/>
    </xf>
    <xf numFmtId="0" fontId="2" fillId="6" borderId="4" xfId="0" applyFont="1" applyFill="1" applyBorder="1" applyAlignment="1" applyProtection="1">
      <alignment horizontal="center" wrapText="1"/>
    </xf>
    <xf numFmtId="2" fontId="2" fillId="6" borderId="5" xfId="0" quotePrefix="1" applyNumberFormat="1" applyFont="1" applyFill="1" applyBorder="1" applyAlignment="1" applyProtection="1">
      <alignment horizontal="center"/>
    </xf>
    <xf numFmtId="166" fontId="3" fillId="2" borderId="1" xfId="0" applyNumberFormat="1" applyFont="1" applyFill="1" applyBorder="1" applyAlignment="1" applyProtection="1">
      <alignment horizontal="center" wrapText="1"/>
    </xf>
    <xf numFmtId="2" fontId="3" fillId="2" borderId="9" xfId="0" applyNumberFormat="1" applyFont="1" applyFill="1" applyBorder="1" applyAlignment="1" applyProtection="1">
      <alignment horizontal="center" wrapText="1"/>
    </xf>
    <xf numFmtId="1" fontId="3" fillId="2" borderId="1" xfId="0" applyNumberFormat="1" applyFont="1" applyFill="1" applyBorder="1" applyAlignment="1" applyProtection="1">
      <alignment horizontal="center" wrapText="1"/>
    </xf>
    <xf numFmtId="1" fontId="3" fillId="2" borderId="17" xfId="0" applyNumberFormat="1" applyFont="1" applyFill="1" applyBorder="1" applyAlignment="1" applyProtection="1">
      <alignment horizontal="center" wrapText="1"/>
    </xf>
    <xf numFmtId="0" fontId="2" fillId="6" borderId="7" xfId="0" applyFont="1" applyFill="1" applyBorder="1" applyAlignment="1" applyProtection="1">
      <alignment horizontal="left" vertical="center" wrapText="1"/>
    </xf>
    <xf numFmtId="2" fontId="2" fillId="6" borderId="8" xfId="0" applyNumberFormat="1" applyFont="1" applyFill="1" applyBorder="1" applyAlignment="1" applyProtection="1">
      <alignment horizontal="center" vertical="center"/>
    </xf>
    <xf numFmtId="166" fontId="2" fillId="6" borderId="8" xfId="0" applyNumberFormat="1" applyFont="1" applyFill="1" applyBorder="1" applyAlignment="1" applyProtection="1">
      <alignment horizontal="center" vertical="center"/>
    </xf>
    <xf numFmtId="2" fontId="2" fillId="6" borderId="8" xfId="0" quotePrefix="1" applyNumberFormat="1" applyFont="1" applyFill="1" applyBorder="1" applyAlignment="1" applyProtection="1">
      <alignment horizontal="center" vertical="center"/>
    </xf>
    <xf numFmtId="2" fontId="2" fillId="6" borderId="9" xfId="0" quotePrefix="1" applyNumberFormat="1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left" vertical="center" wrapText="1"/>
    </xf>
    <xf numFmtId="2" fontId="2" fillId="6" borderId="5" xfId="0" applyNumberFormat="1" applyFont="1" applyFill="1" applyBorder="1" applyAlignment="1" applyProtection="1">
      <alignment horizontal="center" vertical="center"/>
    </xf>
    <xf numFmtId="166" fontId="2" fillId="6" borderId="5" xfId="0" applyNumberFormat="1" applyFont="1" applyFill="1" applyBorder="1" applyAlignment="1" applyProtection="1">
      <alignment horizontal="center" vertical="center"/>
    </xf>
    <xf numFmtId="2" fontId="2" fillId="6" borderId="6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15" fillId="0" borderId="3" xfId="0" applyFont="1" applyBorder="1" applyAlignment="1" applyProtection="1">
      <alignment horizontal="left"/>
      <protection locked="0"/>
    </xf>
    <xf numFmtId="0" fontId="15" fillId="0" borderId="2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right"/>
    </xf>
    <xf numFmtId="0" fontId="14" fillId="3" borderId="3" xfId="0" applyFont="1" applyFill="1" applyBorder="1" applyAlignment="1" applyProtection="1">
      <alignment horizontal="left"/>
      <protection locked="0"/>
    </xf>
    <xf numFmtId="0" fontId="14" fillId="3" borderId="2" xfId="0" applyFont="1" applyFill="1" applyBorder="1" applyAlignment="1" applyProtection="1">
      <alignment horizontal="left"/>
      <protection locked="0"/>
    </xf>
    <xf numFmtId="14" fontId="14" fillId="3" borderId="2" xfId="0" applyNumberFormat="1" applyFont="1" applyFill="1" applyBorder="1" applyAlignment="1" applyProtection="1">
      <alignment horizontal="center"/>
      <protection locked="0"/>
    </xf>
    <xf numFmtId="0" fontId="14" fillId="3" borderId="2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</xf>
    <xf numFmtId="0" fontId="18" fillId="3" borderId="15" xfId="0" applyFont="1" applyFill="1" applyBorder="1" applyAlignment="1" applyProtection="1">
      <alignment horizontal="left" wrapText="1"/>
    </xf>
    <xf numFmtId="0" fontId="18" fillId="3" borderId="0" xfId="0" applyFont="1" applyFill="1" applyBorder="1" applyAlignment="1" applyProtection="1">
      <alignment horizontal="left" wrapText="1"/>
    </xf>
    <xf numFmtId="0" fontId="13" fillId="7" borderId="7" xfId="0" applyFont="1" applyFill="1" applyBorder="1" applyAlignment="1" applyProtection="1">
      <alignment horizontal="center" wrapText="1"/>
    </xf>
    <xf numFmtId="0" fontId="13" fillId="7" borderId="8" xfId="0" applyFont="1" applyFill="1" applyBorder="1" applyAlignment="1" applyProtection="1">
      <alignment horizontal="center" wrapText="1"/>
    </xf>
    <xf numFmtId="0" fontId="13" fillId="7" borderId="12" xfId="0" applyFont="1" applyFill="1" applyBorder="1" applyAlignment="1" applyProtection="1">
      <alignment horizontal="center" wrapText="1"/>
    </xf>
    <xf numFmtId="0" fontId="13" fillId="7" borderId="9" xfId="0" applyFont="1" applyFill="1" applyBorder="1" applyAlignment="1" applyProtection="1">
      <alignment horizontal="center" wrapText="1"/>
    </xf>
    <xf numFmtId="0" fontId="0" fillId="2" borderId="3" xfId="0" applyFill="1" applyBorder="1" applyAlignment="1" applyProtection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right"/>
    </xf>
    <xf numFmtId="0" fontId="0" fillId="2" borderId="2" xfId="0" applyFill="1" applyBorder="1" applyAlignment="1" applyProtection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CR" sz="1600"/>
              <a:t>Consumo de agua (m3/mes)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'edificio 1'!$B$11:$B$22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'edificio 1'!$C$11:$C$22</c:f>
              <c:numCache>
                <c:formatCode>General</c:formatCode>
                <c:ptCount val="12"/>
                <c:pt idx="0">
                  <c:v>24</c:v>
                </c:pt>
                <c:pt idx="1">
                  <c:v>26</c:v>
                </c:pt>
                <c:pt idx="2">
                  <c:v>20</c:v>
                </c:pt>
                <c:pt idx="3">
                  <c:v>18</c:v>
                </c:pt>
                <c:pt idx="4">
                  <c:v>18</c:v>
                </c:pt>
                <c:pt idx="5">
                  <c:v>20</c:v>
                </c:pt>
                <c:pt idx="6">
                  <c:v>21</c:v>
                </c:pt>
                <c:pt idx="7">
                  <c:v>15</c:v>
                </c:pt>
                <c:pt idx="8">
                  <c:v>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275584"/>
        <c:axId val="84277120"/>
      </c:barChart>
      <c:catAx>
        <c:axId val="84275584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84277120"/>
        <c:crosses val="autoZero"/>
        <c:auto val="1"/>
        <c:lblAlgn val="ctr"/>
        <c:lblOffset val="100"/>
        <c:noMultiLvlLbl val="0"/>
      </c:catAx>
      <c:valAx>
        <c:axId val="84277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/>
                </a:pPr>
                <a:r>
                  <a:rPr lang="es-CR" sz="1100"/>
                  <a:t>m3/mes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84275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/>
              <a:t>Consumo agua (m3/mes)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277556893623592"/>
          <c:y val="0.19899704026358409"/>
          <c:w val="0.80699224949822435"/>
          <c:h val="0.66936824386313465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cat>
            <c:numRef>
              <c:f>'reporte institucional_Edificio'!$A$8:$A$17</c:f>
              <c:numCache>
                <c:formatCode>General</c:formatCode>
                <c:ptCount val="1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cat>
          <c:val>
            <c:numRef>
              <c:f>'reporte institucional_Edificio'!$B$8:$B$17</c:f>
              <c:numCache>
                <c:formatCode>0.00</c:formatCode>
                <c:ptCount val="10"/>
                <c:pt idx="0">
                  <c:v>19.777777777777779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815616"/>
        <c:axId val="82817408"/>
      </c:barChart>
      <c:catAx>
        <c:axId val="82815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"/>
          </a:p>
        </c:txPr>
        <c:crossAx val="82817408"/>
        <c:crosses val="autoZero"/>
        <c:auto val="1"/>
        <c:lblAlgn val="ctr"/>
        <c:lblOffset val="100"/>
        <c:noMultiLvlLbl val="0"/>
      </c:catAx>
      <c:valAx>
        <c:axId val="82817408"/>
        <c:scaling>
          <c:orientation val="minMax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crossAx val="82815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/>
              <a:t>Consumo agua (m3/empleado/mes)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1991255210745715"/>
          <c:y val="0.19899704026358409"/>
          <c:w val="0.81483538675312661"/>
          <c:h val="0.66936824386313465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cat>
            <c:numRef>
              <c:f>'reporte institucional_Edificio'!$A$8:$A$17</c:f>
              <c:numCache>
                <c:formatCode>General</c:formatCode>
                <c:ptCount val="1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cat>
          <c:val>
            <c:numRef>
              <c:f>'reporte institucional_Edificio'!$E$8:$E$17</c:f>
              <c:numCache>
                <c:formatCode>0.00</c:formatCode>
                <c:ptCount val="10"/>
                <c:pt idx="0">
                  <c:v>0.96739130434782616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283392"/>
        <c:axId val="84284928"/>
      </c:barChart>
      <c:catAx>
        <c:axId val="842833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84284928"/>
        <c:crosses val="autoZero"/>
        <c:auto val="1"/>
        <c:lblAlgn val="ctr"/>
        <c:lblOffset val="100"/>
        <c:noMultiLvlLbl val="0"/>
      </c:catAx>
      <c:valAx>
        <c:axId val="84284928"/>
        <c:scaling>
          <c:orientation val="minMax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crossAx val="84283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Consumo de</a:t>
            </a:r>
            <a:r>
              <a:rPr lang="en-US" sz="1600" baseline="0"/>
              <a:t> agua por</a:t>
            </a:r>
            <a:r>
              <a:rPr lang="en-US" sz="1600"/>
              <a:t> empleado (m3/empleado/mes)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42771300874213E-2"/>
          <c:y val="0.14025853018372741"/>
          <c:w val="0.90194475651208639"/>
          <c:h val="0.6920551995439726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'reporte institucional_mes'!$A$7:$A$18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'reporte institucional_mes'!$E$7:$E$18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424000"/>
        <c:axId val="85425536"/>
      </c:barChart>
      <c:catAx>
        <c:axId val="8542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"/>
          </a:p>
        </c:txPr>
        <c:crossAx val="85425536"/>
        <c:crosses val="autoZero"/>
        <c:auto val="1"/>
        <c:lblAlgn val="ctr"/>
        <c:lblOffset val="100"/>
        <c:noMultiLvlLbl val="0"/>
      </c:catAx>
      <c:valAx>
        <c:axId val="8542553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85424000"/>
        <c:crosses val="autoZero"/>
        <c:crossBetween val="between"/>
      </c:valAx>
    </c:plotArea>
    <c:plotVisOnly val="1"/>
    <c:dispBlanksAs val="zero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Consumo total de </a:t>
            </a:r>
            <a:r>
              <a:rPr lang="en-US" sz="1600" baseline="0"/>
              <a:t>agua en la organización </a:t>
            </a:r>
            <a:r>
              <a:rPr lang="en-US" sz="1600"/>
              <a:t>(m3/mes)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542771300874213E-2"/>
          <c:y val="0.14025853018372741"/>
          <c:w val="0.90194475651208672"/>
          <c:h val="0.6920551995439726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'reporte institucional_mes'!$A$7:$A$18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'reporte institucional_mes'!$B$7:$B$18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451520"/>
        <c:axId val="85453056"/>
      </c:barChart>
      <c:catAx>
        <c:axId val="8545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"/>
          </a:p>
        </c:txPr>
        <c:crossAx val="85453056"/>
        <c:crosses val="autoZero"/>
        <c:auto val="1"/>
        <c:lblAlgn val="ctr"/>
        <c:lblOffset val="100"/>
        <c:noMultiLvlLbl val="0"/>
      </c:catAx>
      <c:valAx>
        <c:axId val="8545305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85451520"/>
        <c:crosses val="autoZero"/>
        <c:crossBetween val="between"/>
      </c:valAx>
    </c:plotArea>
    <c:plotVisOnly val="1"/>
    <c:dispBlanksAs val="zero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124681</xdr:rowOff>
    </xdr:from>
    <xdr:to>
      <xdr:col>4</xdr:col>
      <xdr:colOff>717263</xdr:colOff>
      <xdr:row>22</xdr:row>
      <xdr:rowOff>66675</xdr:rowOff>
    </xdr:to>
    <xdr:pic>
      <xdr:nvPicPr>
        <xdr:cNvPr id="2" name="1 Imagen" descr="para-viajeros-libre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24681"/>
          <a:ext cx="3670013" cy="5266469"/>
        </a:xfrm>
        <a:prstGeom prst="rect">
          <a:avLst/>
        </a:prstGeom>
      </xdr:spPr>
    </xdr:pic>
    <xdr:clientData/>
  </xdr:twoCellAnchor>
  <xdr:twoCellAnchor>
    <xdr:from>
      <xdr:col>7</xdr:col>
      <xdr:colOff>400050</xdr:colOff>
      <xdr:row>0</xdr:row>
      <xdr:rowOff>142875</xdr:rowOff>
    </xdr:from>
    <xdr:to>
      <xdr:col>12</xdr:col>
      <xdr:colOff>361950</xdr:colOff>
      <xdr:row>7</xdr:row>
      <xdr:rowOff>28575</xdr:rowOff>
    </xdr:to>
    <xdr:sp macro="" textlink="">
      <xdr:nvSpPr>
        <xdr:cNvPr id="3" name="Rectangle 4"/>
        <xdr:cNvSpPr>
          <a:spLocks noGrp="1" noChangeArrowheads="1"/>
        </xdr:cNvSpPr>
      </xdr:nvSpPr>
      <xdr:spPr bwMode="gray">
        <a:xfrm>
          <a:off x="5734050" y="142875"/>
          <a:ext cx="37719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r" rtl="0" eaLnBrk="1" fontAlgn="base" hangingPunct="1">
            <a:spcBef>
              <a:spcPct val="0"/>
            </a:spcBef>
            <a:spcAft>
              <a:spcPct val="0"/>
            </a:spcAft>
            <a:defRPr sz="2800" b="0">
              <a:solidFill>
                <a:schemeClr val="accent1"/>
              </a:solidFill>
              <a:latin typeface="+mj-lt"/>
              <a:ea typeface="+mj-ea"/>
              <a:cs typeface="+mj-cs"/>
            </a:defRPr>
          </a:lvl1pPr>
          <a:lvl2pPr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2pPr>
          <a:lvl3pPr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3pPr>
          <a:lvl4pPr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4pPr>
          <a:lvl5pPr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5pPr>
          <a:lvl6pPr marL="457200"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6pPr>
          <a:lvl7pPr marL="914400"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7pPr>
          <a:lvl8pPr marL="1371600"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8pPr>
          <a:lvl9pPr marL="1828800"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9pPr>
        </a:lstStyle>
        <a:p>
          <a:r>
            <a:rPr lang="es-CR" sz="2200" b="1"/>
            <a:t>Programa de Gestión Ambiental Institucional</a:t>
          </a:r>
          <a:br>
            <a:rPr lang="es-CR" sz="2200" b="1"/>
          </a:br>
          <a:r>
            <a:rPr lang="es-CR" sz="2200" b="1"/>
            <a:t>PGAI´s</a:t>
          </a:r>
        </a:p>
      </xdr:txBody>
    </xdr:sp>
    <xdr:clientData/>
  </xdr:twoCellAnchor>
  <xdr:oneCellAnchor>
    <xdr:from>
      <xdr:col>5</xdr:col>
      <xdr:colOff>104774</xdr:colOff>
      <xdr:row>7</xdr:row>
      <xdr:rowOff>148178</xdr:rowOff>
    </xdr:from>
    <xdr:ext cx="5124451" cy="356648"/>
    <xdr:sp macro="" textlink="">
      <xdr:nvSpPr>
        <xdr:cNvPr id="5" name="4 Rectángulo"/>
        <xdr:cNvSpPr/>
      </xdr:nvSpPr>
      <xdr:spPr>
        <a:xfrm>
          <a:off x="3914774" y="1481678"/>
          <a:ext cx="5124451" cy="356648"/>
        </a:xfrm>
        <a:prstGeom prst="rect">
          <a:avLst/>
        </a:prstGeom>
        <a:noFill/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1600" b="1">
              <a:solidFill>
                <a:schemeClr val="accent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latin typeface="+mj-lt"/>
              <a:ea typeface="+mj-ea"/>
              <a:cs typeface="+mj-cs"/>
            </a:rPr>
            <a:t>CONTROL DEL CONSUMO DE AGUA (Versión 1.4)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25</xdr:row>
      <xdr:rowOff>0</xdr:rowOff>
    </xdr:from>
    <xdr:to>
      <xdr:col>6</xdr:col>
      <xdr:colOff>609600</xdr:colOff>
      <xdr:row>48</xdr:row>
      <xdr:rowOff>76200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19</xdr:row>
      <xdr:rowOff>180975</xdr:rowOff>
    </xdr:from>
    <xdr:to>
      <xdr:col>7</xdr:col>
      <xdr:colOff>38100</xdr:colOff>
      <xdr:row>58</xdr:row>
      <xdr:rowOff>66674</xdr:rowOff>
    </xdr:to>
    <xdr:graphicFrame macro="">
      <xdr:nvGraphicFramePr>
        <xdr:cNvPr id="16387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58</xdr:row>
      <xdr:rowOff>142875</xdr:rowOff>
    </xdr:from>
    <xdr:to>
      <xdr:col>7</xdr:col>
      <xdr:colOff>142875</xdr:colOff>
      <xdr:row>95</xdr:row>
      <xdr:rowOff>19050</xdr:rowOff>
    </xdr:to>
    <xdr:graphicFrame macro="">
      <xdr:nvGraphicFramePr>
        <xdr:cNvPr id="6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43</xdr:row>
      <xdr:rowOff>19049</xdr:rowOff>
    </xdr:from>
    <xdr:to>
      <xdr:col>7</xdr:col>
      <xdr:colOff>523874</xdr:colOff>
      <xdr:row>64</xdr:row>
      <xdr:rowOff>9524</xdr:rowOff>
    </xdr:to>
    <xdr:graphicFrame macro="">
      <xdr:nvGraphicFramePr>
        <xdr:cNvPr id="1039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20</xdr:row>
      <xdr:rowOff>171450</xdr:rowOff>
    </xdr:from>
    <xdr:to>
      <xdr:col>7</xdr:col>
      <xdr:colOff>504824</xdr:colOff>
      <xdr:row>41</xdr:row>
      <xdr:rowOff>161925</xdr:rowOff>
    </xdr:to>
    <xdr:graphicFrame macro="">
      <xdr:nvGraphicFramePr>
        <xdr:cNvPr id="3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F9:M22"/>
  <sheetViews>
    <sheetView showGridLines="0" workbookViewId="0">
      <selection activeCell="P13" sqref="P13"/>
    </sheetView>
  </sheetViews>
  <sheetFormatPr baseColWidth="10" defaultRowHeight="15" x14ac:dyDescent="0.25"/>
  <cols>
    <col min="1" max="16384" width="11.42578125" style="13"/>
  </cols>
  <sheetData>
    <row r="9" spans="6:13" ht="23.25" x14ac:dyDescent="0.35">
      <c r="F9" s="80"/>
      <c r="G9" s="80"/>
    </row>
    <row r="11" spans="6:13" ht="21" x14ac:dyDescent="0.35">
      <c r="F11" s="33" t="s">
        <v>33</v>
      </c>
      <c r="I11" s="82"/>
      <c r="J11" s="82"/>
      <c r="K11" s="82"/>
      <c r="L11" s="82"/>
      <c r="M11" s="82"/>
    </row>
    <row r="12" spans="6:13" ht="23.25" x14ac:dyDescent="0.35">
      <c r="F12" s="34"/>
      <c r="G12" s="35"/>
      <c r="I12" s="81"/>
      <c r="J12" s="81"/>
      <c r="K12" s="81"/>
      <c r="L12" s="81"/>
    </row>
    <row r="13" spans="6:13" ht="21" x14ac:dyDescent="0.35">
      <c r="F13" s="33" t="s">
        <v>34</v>
      </c>
      <c r="I13" s="82"/>
      <c r="J13" s="82"/>
      <c r="K13" s="82"/>
      <c r="L13" s="82"/>
      <c r="M13" s="82"/>
    </row>
    <row r="14" spans="6:13" ht="23.25" x14ac:dyDescent="0.35">
      <c r="F14" s="33" t="s">
        <v>35</v>
      </c>
      <c r="G14" s="35"/>
      <c r="I14" s="83"/>
      <c r="J14" s="83"/>
      <c r="K14" s="83"/>
      <c r="L14" s="83"/>
      <c r="M14" s="83"/>
    </row>
    <row r="15" spans="6:13" ht="21" x14ac:dyDescent="0.35">
      <c r="F15" s="33" t="s">
        <v>36</v>
      </c>
      <c r="I15" s="83"/>
      <c r="J15" s="83"/>
      <c r="K15" s="83"/>
      <c r="L15" s="83"/>
      <c r="M15" s="83"/>
    </row>
    <row r="16" spans="6:13" ht="21" x14ac:dyDescent="0.35">
      <c r="F16" s="34"/>
      <c r="I16" s="81"/>
      <c r="J16" s="81"/>
      <c r="K16" s="81"/>
      <c r="L16" s="81"/>
    </row>
    <row r="17" spans="6:13" ht="21" x14ac:dyDescent="0.35">
      <c r="F17" s="33" t="s">
        <v>37</v>
      </c>
      <c r="G17" s="33"/>
      <c r="I17" s="82"/>
      <c r="J17" s="82"/>
      <c r="K17" s="82"/>
      <c r="L17" s="82"/>
      <c r="M17" s="82"/>
    </row>
    <row r="18" spans="6:13" ht="21" x14ac:dyDescent="0.35">
      <c r="F18" s="33" t="s">
        <v>36</v>
      </c>
      <c r="I18" s="83"/>
      <c r="J18" s="83"/>
      <c r="K18" s="83"/>
      <c r="L18" s="83"/>
      <c r="M18" s="83"/>
    </row>
    <row r="19" spans="6:13" ht="21" x14ac:dyDescent="0.35">
      <c r="F19" s="33" t="s">
        <v>38</v>
      </c>
      <c r="I19" s="83"/>
      <c r="J19" s="83"/>
      <c r="K19" s="83"/>
      <c r="L19" s="83"/>
      <c r="M19" s="83"/>
    </row>
    <row r="20" spans="6:13" ht="21" x14ac:dyDescent="0.35">
      <c r="F20" s="33" t="s">
        <v>39</v>
      </c>
      <c r="I20" s="83"/>
      <c r="J20" s="83"/>
      <c r="K20" s="83"/>
      <c r="L20" s="83"/>
      <c r="M20" s="83"/>
    </row>
    <row r="21" spans="6:13" ht="23.25" x14ac:dyDescent="0.35">
      <c r="G21" s="36"/>
    </row>
    <row r="22" spans="6:13" ht="23.25" x14ac:dyDescent="0.35">
      <c r="F22" s="33" t="s">
        <v>40</v>
      </c>
      <c r="G22" s="36"/>
      <c r="J22" s="82"/>
      <c r="K22" s="82"/>
      <c r="L22" s="82"/>
      <c r="M22" s="82"/>
    </row>
  </sheetData>
  <protectedRanges>
    <protectedRange sqref="I11:L20" name="Rango1"/>
  </protectedRanges>
  <mergeCells count="12">
    <mergeCell ref="I17:M17"/>
    <mergeCell ref="I18:M18"/>
    <mergeCell ref="I19:M19"/>
    <mergeCell ref="I20:M20"/>
    <mergeCell ref="J22:M22"/>
    <mergeCell ref="F9:G9"/>
    <mergeCell ref="I12:L12"/>
    <mergeCell ref="I16:L16"/>
    <mergeCell ref="I11:M11"/>
    <mergeCell ref="I13:M13"/>
    <mergeCell ref="I14:M14"/>
    <mergeCell ref="I15:M15"/>
  </mergeCells>
  <pageMargins left="0.47" right="0.43" top="0.74803149606299213" bottom="0.74803149606299213" header="0.31496062992125984" footer="0.31496062992125984"/>
  <pageSetup paperSize="9" scale="90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J27"/>
  <sheetViews>
    <sheetView showGridLines="0" tabSelected="1" zoomScaleNormal="100" workbookViewId="0">
      <selection activeCell="I34" sqref="I34"/>
    </sheetView>
  </sheetViews>
  <sheetFormatPr baseColWidth="10" defaultRowHeight="15" x14ac:dyDescent="0.25"/>
  <cols>
    <col min="1" max="2" width="12.7109375" style="13" customWidth="1"/>
    <col min="3" max="3" width="16.7109375" style="13" customWidth="1"/>
    <col min="4" max="4" width="13" style="13" customWidth="1"/>
    <col min="5" max="5" width="15.140625" style="13" customWidth="1"/>
    <col min="6" max="6" width="23.140625" style="13" customWidth="1"/>
    <col min="7" max="16384" width="11.42578125" style="13"/>
  </cols>
  <sheetData>
    <row r="1" spans="1:10" x14ac:dyDescent="0.25">
      <c r="A1" s="84" t="s">
        <v>44</v>
      </c>
      <c r="B1" s="84"/>
      <c r="C1" s="85" t="s">
        <v>60</v>
      </c>
      <c r="D1" s="85"/>
      <c r="E1" s="85"/>
      <c r="F1" s="85"/>
      <c r="G1" s="85"/>
      <c r="H1" s="12"/>
    </row>
    <row r="2" spans="1:10" x14ac:dyDescent="0.25">
      <c r="A2" s="84" t="s">
        <v>41</v>
      </c>
      <c r="B2" s="84"/>
      <c r="C2" s="86">
        <v>1</v>
      </c>
      <c r="D2" s="86"/>
      <c r="E2" s="86"/>
      <c r="F2" s="86"/>
      <c r="G2" s="86"/>
      <c r="H2" s="12"/>
    </row>
    <row r="3" spans="1:10" x14ac:dyDescent="0.25">
      <c r="A3" s="84" t="s">
        <v>42</v>
      </c>
      <c r="B3" s="84"/>
      <c r="C3" s="11">
        <v>2017</v>
      </c>
      <c r="D3" s="11"/>
      <c r="E3" s="11"/>
      <c r="F3" s="11"/>
      <c r="G3" s="11"/>
      <c r="H3" s="12"/>
    </row>
    <row r="4" spans="1:10" x14ac:dyDescent="0.25">
      <c r="A4" s="84" t="s">
        <v>28</v>
      </c>
      <c r="B4" s="84"/>
      <c r="C4" s="87">
        <v>43011</v>
      </c>
      <c r="D4" s="88"/>
      <c r="E4" s="88"/>
      <c r="F4" s="88"/>
      <c r="G4" s="88"/>
      <c r="H4" s="12"/>
    </row>
    <row r="5" spans="1:10" x14ac:dyDescent="0.25">
      <c r="A5" s="84" t="s">
        <v>29</v>
      </c>
      <c r="B5" s="84"/>
      <c r="C5" s="88" t="s">
        <v>61</v>
      </c>
      <c r="D5" s="88"/>
      <c r="E5" s="88"/>
      <c r="F5" s="88"/>
      <c r="G5" s="88"/>
      <c r="H5" s="12"/>
    </row>
    <row r="6" spans="1:10" x14ac:dyDescent="0.25">
      <c r="A6" s="84" t="s">
        <v>51</v>
      </c>
      <c r="B6" s="84"/>
      <c r="C6" s="88">
        <v>3204205</v>
      </c>
      <c r="D6" s="88"/>
      <c r="E6" s="88"/>
      <c r="F6" s="88"/>
      <c r="G6" s="88"/>
      <c r="H6" s="12"/>
    </row>
    <row r="7" spans="1:10" x14ac:dyDescent="0.25">
      <c r="A7" s="14"/>
      <c r="B7" s="14"/>
      <c r="C7" s="90" t="s">
        <v>52</v>
      </c>
      <c r="D7" s="90"/>
      <c r="E7" s="90"/>
      <c r="F7" s="90"/>
      <c r="G7" s="90"/>
      <c r="H7" s="91"/>
    </row>
    <row r="8" spans="1:10" x14ac:dyDescent="0.25">
      <c r="C8" s="91"/>
      <c r="D8" s="91"/>
      <c r="E8" s="91"/>
      <c r="F8" s="91"/>
      <c r="G8" s="91"/>
      <c r="H8" s="91"/>
    </row>
    <row r="9" spans="1:10" x14ac:dyDescent="0.25">
      <c r="C9" s="15"/>
      <c r="D9" s="15"/>
      <c r="E9" s="15"/>
      <c r="F9" s="15"/>
      <c r="G9" s="15"/>
      <c r="H9" s="15"/>
    </row>
    <row r="10" spans="1:10" ht="33" thickBot="1" x14ac:dyDescent="0.3">
      <c r="B10" s="16" t="s">
        <v>0</v>
      </c>
      <c r="C10" s="17" t="s">
        <v>49</v>
      </c>
      <c r="D10" s="17" t="s">
        <v>1</v>
      </c>
      <c r="E10" s="17" t="s">
        <v>15</v>
      </c>
      <c r="F10" s="18" t="s">
        <v>50</v>
      </c>
    </row>
    <row r="11" spans="1:10" x14ac:dyDescent="0.25">
      <c r="B11" s="19" t="s">
        <v>2</v>
      </c>
      <c r="C11" s="1">
        <v>24</v>
      </c>
      <c r="D11" s="5">
        <v>47718</v>
      </c>
      <c r="E11" s="3">
        <v>21</v>
      </c>
      <c r="F11" s="4">
        <f t="shared" ref="F11:F19" si="0">IF(C11=0,"",C11/E11)</f>
        <v>1.1428571428571428</v>
      </c>
    </row>
    <row r="12" spans="1:10" x14ac:dyDescent="0.25">
      <c r="B12" s="20" t="s">
        <v>3</v>
      </c>
      <c r="C12" s="1">
        <v>26</v>
      </c>
      <c r="D12" s="2">
        <v>51982</v>
      </c>
      <c r="E12" s="1">
        <v>21</v>
      </c>
      <c r="F12" s="4">
        <f t="shared" si="0"/>
        <v>1.2380952380952381</v>
      </c>
      <c r="I12" s="89"/>
      <c r="J12" s="89"/>
    </row>
    <row r="13" spans="1:10" x14ac:dyDescent="0.25">
      <c r="B13" s="20" t="s">
        <v>4</v>
      </c>
      <c r="C13" s="1">
        <v>20</v>
      </c>
      <c r="D13" s="2">
        <v>39190</v>
      </c>
      <c r="E13" s="1">
        <v>21</v>
      </c>
      <c r="F13" s="4">
        <f t="shared" si="0"/>
        <v>0.95238095238095233</v>
      </c>
      <c r="I13" s="89"/>
      <c r="J13" s="89"/>
    </row>
    <row r="14" spans="1:10" x14ac:dyDescent="0.25">
      <c r="B14" s="20" t="s">
        <v>5</v>
      </c>
      <c r="C14" s="1">
        <v>18</v>
      </c>
      <c r="D14" s="2">
        <v>34926</v>
      </c>
      <c r="E14" s="1">
        <v>21</v>
      </c>
      <c r="F14" s="4">
        <f t="shared" si="0"/>
        <v>0.8571428571428571</v>
      </c>
      <c r="I14" s="89"/>
      <c r="J14" s="89"/>
    </row>
    <row r="15" spans="1:10" x14ac:dyDescent="0.25">
      <c r="B15" s="20" t="s">
        <v>6</v>
      </c>
      <c r="C15" s="1">
        <v>18</v>
      </c>
      <c r="D15" s="2">
        <v>34926</v>
      </c>
      <c r="E15" s="1">
        <v>20</v>
      </c>
      <c r="F15" s="4">
        <f t="shared" si="0"/>
        <v>0.9</v>
      </c>
      <c r="I15" s="89"/>
      <c r="J15" s="89"/>
    </row>
    <row r="16" spans="1:10" x14ac:dyDescent="0.25">
      <c r="B16" s="20" t="s">
        <v>7</v>
      </c>
      <c r="C16" s="1">
        <v>20</v>
      </c>
      <c r="D16" s="5">
        <v>39190</v>
      </c>
      <c r="E16" s="1">
        <v>20</v>
      </c>
      <c r="F16" s="4">
        <f t="shared" si="0"/>
        <v>1</v>
      </c>
    </row>
    <row r="17" spans="1:7" x14ac:dyDescent="0.25">
      <c r="B17" s="20" t="s">
        <v>8</v>
      </c>
      <c r="C17" s="1">
        <v>21</v>
      </c>
      <c r="D17" s="2">
        <v>41322</v>
      </c>
      <c r="E17" s="1">
        <v>20</v>
      </c>
      <c r="F17" s="4">
        <f t="shared" si="0"/>
        <v>1.05</v>
      </c>
    </row>
    <row r="18" spans="1:7" x14ac:dyDescent="0.25">
      <c r="B18" s="20" t="s">
        <v>9</v>
      </c>
      <c r="C18" s="1">
        <v>15</v>
      </c>
      <c r="D18" s="2">
        <v>28530</v>
      </c>
      <c r="E18" s="1">
        <v>20</v>
      </c>
      <c r="F18" s="4">
        <f t="shared" si="0"/>
        <v>0.75</v>
      </c>
    </row>
    <row r="19" spans="1:7" x14ac:dyDescent="0.25">
      <c r="B19" s="20" t="s">
        <v>10</v>
      </c>
      <c r="C19" s="1">
        <v>16</v>
      </c>
      <c r="D19" s="2">
        <v>31448</v>
      </c>
      <c r="E19" s="1">
        <v>20</v>
      </c>
      <c r="F19" s="4">
        <f t="shared" si="0"/>
        <v>0.8</v>
      </c>
    </row>
    <row r="20" spans="1:7" x14ac:dyDescent="0.25">
      <c r="B20" s="20" t="s">
        <v>11</v>
      </c>
      <c r="C20" s="1"/>
      <c r="D20" s="2"/>
      <c r="E20" s="1"/>
      <c r="F20" s="4" t="str">
        <f t="shared" ref="F20:F22" si="1">IF(C20=0,"",C20/E20)</f>
        <v/>
      </c>
    </row>
    <row r="21" spans="1:7" x14ac:dyDescent="0.25">
      <c r="B21" s="20" t="s">
        <v>12</v>
      </c>
      <c r="C21" s="6"/>
      <c r="D21" s="7"/>
      <c r="E21" s="6"/>
      <c r="F21" s="4" t="str">
        <f>IF(C21=0,"",C21/E21)</f>
        <v/>
      </c>
    </row>
    <row r="22" spans="1:7" ht="15.75" thickBot="1" x14ac:dyDescent="0.3">
      <c r="B22" s="21" t="s">
        <v>13</v>
      </c>
      <c r="C22" s="8"/>
      <c r="D22" s="9"/>
      <c r="E22" s="8"/>
      <c r="F22" s="10" t="str">
        <f t="shared" si="1"/>
        <v/>
      </c>
    </row>
    <row r="23" spans="1:7" x14ac:dyDescent="0.25">
      <c r="B23" s="22" t="s">
        <v>43</v>
      </c>
      <c r="C23" s="23">
        <f>IF(SUM(C11:C22)=0,"",SUM(C11:C22))</f>
        <v>178</v>
      </c>
      <c r="D23" s="24">
        <f>IF(SUM(D11:D22)=0,"",SUM(D11:D22))</f>
        <v>349232</v>
      </c>
      <c r="E23" s="25" t="s">
        <v>54</v>
      </c>
      <c r="F23" s="26" t="s">
        <v>54</v>
      </c>
      <c r="G23" s="27"/>
    </row>
    <row r="24" spans="1:7" ht="15.75" thickBot="1" x14ac:dyDescent="0.3">
      <c r="B24" s="28" t="s">
        <v>53</v>
      </c>
      <c r="C24" s="29">
        <f>IF(SUM(C11:C22)=0," ",AVERAGE(C11:C22))</f>
        <v>19.777777777777779</v>
      </c>
      <c r="D24" s="30">
        <f>IF(SUM(D11:D22)=0," ",AVERAGE(D11:D22))</f>
        <v>38803.555555555555</v>
      </c>
      <c r="E24" s="29">
        <f>IF(SUM(E11:E22)=0,"",AVERAGE(E11:E22))</f>
        <v>20.444444444444443</v>
      </c>
      <c r="F24" s="31">
        <f>IF(SUM(F11:F22)=0,"",AVERAGE(F11:F22))</f>
        <v>0.96560846560846558</v>
      </c>
      <c r="G24" s="27"/>
    </row>
    <row r="25" spans="1:7" x14ac:dyDescent="0.25">
      <c r="A25" s="32"/>
    </row>
    <row r="26" spans="1:7" x14ac:dyDescent="0.25">
      <c r="A26" s="32"/>
    </row>
    <row r="27" spans="1:7" x14ac:dyDescent="0.25">
      <c r="A27" s="32"/>
    </row>
  </sheetData>
  <sheetProtection sheet="1" objects="1" scenarios="1" autoFilter="0"/>
  <protectedRanges>
    <protectedRange sqref="D1:E7 F2:G9" name="Rango2"/>
    <protectedRange sqref="C20:E22" name="Rango3"/>
    <protectedRange sqref="C11:E19" name="Rango3_2"/>
  </protectedRanges>
  <mergeCells count="16">
    <mergeCell ref="I14:J14"/>
    <mergeCell ref="I15:J15"/>
    <mergeCell ref="I12:J12"/>
    <mergeCell ref="A6:B6"/>
    <mergeCell ref="C7:H8"/>
    <mergeCell ref="C6:G6"/>
    <mergeCell ref="C1:G1"/>
    <mergeCell ref="C2:G2"/>
    <mergeCell ref="C4:G4"/>
    <mergeCell ref="C5:G5"/>
    <mergeCell ref="I13:J13"/>
    <mergeCell ref="A3:B3"/>
    <mergeCell ref="A1:B1"/>
    <mergeCell ref="A2:B2"/>
    <mergeCell ref="A4:B4"/>
    <mergeCell ref="A5:B5"/>
  </mergeCells>
  <phoneticPr fontId="5" type="noConversion"/>
  <printOptions horizontalCentered="1"/>
  <pageMargins left="0.62992125984251968" right="0.31496062992125984" top="1.1417322834645669" bottom="0.78740157480314965" header="0.31496062992125984" footer="0.31496062992125984"/>
  <pageSetup scale="90" orientation="portrait" errors="dash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F19"/>
  <sheetViews>
    <sheetView zoomScaleNormal="100" workbookViewId="0">
      <selection activeCell="I13" sqref="I13"/>
    </sheetView>
  </sheetViews>
  <sheetFormatPr baseColWidth="10" defaultRowHeight="15" x14ac:dyDescent="0.25"/>
  <cols>
    <col min="1" max="1" width="31" style="37" customWidth="1"/>
    <col min="2" max="2" width="15.7109375" style="37" customWidth="1"/>
    <col min="3" max="4" width="17.5703125" style="37" customWidth="1"/>
    <col min="5" max="5" width="26.7109375" style="37" customWidth="1"/>
    <col min="6" max="16384" width="11.42578125" style="37"/>
  </cols>
  <sheetData>
    <row r="2" spans="1:6" x14ac:dyDescent="0.25">
      <c r="A2" s="98" t="s">
        <v>31</v>
      </c>
      <c r="B2" s="98"/>
      <c r="C2" s="96" t="str">
        <f>IF('Datos Generales'!I11="","",'Datos Generales'!I11)</f>
        <v/>
      </c>
      <c r="D2" s="96"/>
      <c r="E2" s="96"/>
      <c r="F2" s="96"/>
    </row>
    <row r="3" spans="1:6" x14ac:dyDescent="0.25">
      <c r="A3" s="98" t="s">
        <v>45</v>
      </c>
      <c r="B3" s="98"/>
      <c r="C3" s="97"/>
      <c r="D3" s="97"/>
      <c r="E3" s="97"/>
      <c r="F3" s="97"/>
    </row>
    <row r="4" spans="1:6" x14ac:dyDescent="0.25">
      <c r="A4" s="38"/>
      <c r="B4" s="38"/>
      <c r="C4" s="39"/>
      <c r="D4" s="39"/>
      <c r="E4" s="39"/>
      <c r="F4" s="39"/>
    </row>
    <row r="5" spans="1:6" ht="15.75" thickBot="1" x14ac:dyDescent="0.3"/>
    <row r="6" spans="1:6" x14ac:dyDescent="0.25">
      <c r="A6" s="92" t="s">
        <v>55</v>
      </c>
      <c r="B6" s="93"/>
      <c r="C6" s="93"/>
      <c r="D6" s="94"/>
      <c r="E6" s="95"/>
    </row>
    <row r="7" spans="1:6" ht="50.25" customHeight="1" thickBot="1" x14ac:dyDescent="0.3">
      <c r="A7" s="40" t="s">
        <v>30</v>
      </c>
      <c r="B7" s="41" t="s">
        <v>56</v>
      </c>
      <c r="C7" s="41" t="s">
        <v>59</v>
      </c>
      <c r="D7" s="42" t="s">
        <v>46</v>
      </c>
      <c r="E7" s="43" t="s">
        <v>57</v>
      </c>
    </row>
    <row r="8" spans="1:6" x14ac:dyDescent="0.25">
      <c r="A8" s="44">
        <f>IF('edificio 1'!$C$2="","",'edificio 1'!$C$2)</f>
        <v>1</v>
      </c>
      <c r="B8" s="45">
        <f>'edificio 1'!C24</f>
        <v>19.777777777777779</v>
      </c>
      <c r="C8" s="46">
        <f>'edificio 1'!$D$24</f>
        <v>38803.555555555555</v>
      </c>
      <c r="D8" s="47">
        <f>'edificio 1'!E$24</f>
        <v>20.444444444444443</v>
      </c>
      <c r="E8" s="48">
        <f>IF(B8=" "," ",B8/D8)</f>
        <v>0.96739130434782616</v>
      </c>
    </row>
    <row r="9" spans="1:6" x14ac:dyDescent="0.25">
      <c r="A9" s="49" t="e">
        <f>IF(#REF!="","",#REF!)</f>
        <v>#REF!</v>
      </c>
      <c r="B9" s="50" t="e">
        <f>#REF!</f>
        <v>#REF!</v>
      </c>
      <c r="C9" s="51" t="e">
        <f>#REF!</f>
        <v>#REF!</v>
      </c>
      <c r="D9" s="52" t="e">
        <f>#REF!</f>
        <v>#REF!</v>
      </c>
      <c r="E9" s="53" t="e">
        <f t="shared" ref="E9:E17" si="0">IF(B9=" "," ",B9/D9)</f>
        <v>#REF!</v>
      </c>
    </row>
    <row r="10" spans="1:6" x14ac:dyDescent="0.25">
      <c r="A10" s="49" t="e">
        <f>IF(#REF!="","",#REF!)</f>
        <v>#REF!</v>
      </c>
      <c r="B10" s="50" t="e">
        <f>#REF!</f>
        <v>#REF!</v>
      </c>
      <c r="C10" s="51" t="e">
        <f>#REF!</f>
        <v>#REF!</v>
      </c>
      <c r="D10" s="52" t="e">
        <f>#REF!</f>
        <v>#REF!</v>
      </c>
      <c r="E10" s="54" t="e">
        <f t="shared" si="0"/>
        <v>#REF!</v>
      </c>
    </row>
    <row r="11" spans="1:6" x14ac:dyDescent="0.25">
      <c r="A11" s="49" t="e">
        <f>IF(#REF!="","",#REF!)</f>
        <v>#REF!</v>
      </c>
      <c r="B11" s="50" t="e">
        <f>#REF!</f>
        <v>#REF!</v>
      </c>
      <c r="C11" s="51" t="e">
        <f>#REF!</f>
        <v>#REF!</v>
      </c>
      <c r="D11" s="52" t="e">
        <f>#REF!</f>
        <v>#REF!</v>
      </c>
      <c r="E11" s="54" t="e">
        <f t="shared" si="0"/>
        <v>#REF!</v>
      </c>
    </row>
    <row r="12" spans="1:6" x14ac:dyDescent="0.25">
      <c r="A12" s="49" t="e">
        <f>IF(#REF!="","",#REF!)</f>
        <v>#REF!</v>
      </c>
      <c r="B12" s="50" t="e">
        <f>#REF!</f>
        <v>#REF!</v>
      </c>
      <c r="C12" s="51" t="e">
        <f>#REF!</f>
        <v>#REF!</v>
      </c>
      <c r="D12" s="52" t="e">
        <f>#REF!</f>
        <v>#REF!</v>
      </c>
      <c r="E12" s="54" t="e">
        <f t="shared" si="0"/>
        <v>#REF!</v>
      </c>
    </row>
    <row r="13" spans="1:6" x14ac:dyDescent="0.25">
      <c r="A13" s="49" t="e">
        <f>IF(#REF!="","",#REF!)</f>
        <v>#REF!</v>
      </c>
      <c r="B13" s="50" t="e">
        <f>#REF!</f>
        <v>#REF!</v>
      </c>
      <c r="C13" s="51" t="e">
        <f>#REF!</f>
        <v>#REF!</v>
      </c>
      <c r="D13" s="52" t="e">
        <f>#REF!</f>
        <v>#REF!</v>
      </c>
      <c r="E13" s="54" t="e">
        <f t="shared" si="0"/>
        <v>#REF!</v>
      </c>
    </row>
    <row r="14" spans="1:6" x14ac:dyDescent="0.25">
      <c r="A14" s="49" t="e">
        <f>IF(#REF!="","",#REF!)</f>
        <v>#REF!</v>
      </c>
      <c r="B14" s="50" t="e">
        <f>#REF!</f>
        <v>#REF!</v>
      </c>
      <c r="C14" s="51" t="e">
        <f>#REF!</f>
        <v>#REF!</v>
      </c>
      <c r="D14" s="52" t="e">
        <f>#REF!</f>
        <v>#REF!</v>
      </c>
      <c r="E14" s="54" t="e">
        <f t="shared" si="0"/>
        <v>#REF!</v>
      </c>
    </row>
    <row r="15" spans="1:6" x14ac:dyDescent="0.25">
      <c r="A15" s="49" t="e">
        <f>IF(#REF!="","",#REF!)</f>
        <v>#REF!</v>
      </c>
      <c r="B15" s="50" t="e">
        <f>#REF!</f>
        <v>#REF!</v>
      </c>
      <c r="C15" s="51" t="e">
        <f>#REF!</f>
        <v>#REF!</v>
      </c>
      <c r="D15" s="52" t="e">
        <f>#REF!</f>
        <v>#REF!</v>
      </c>
      <c r="E15" s="54" t="e">
        <f t="shared" si="0"/>
        <v>#REF!</v>
      </c>
    </row>
    <row r="16" spans="1:6" x14ac:dyDescent="0.25">
      <c r="A16" s="49" t="e">
        <f>IF(#REF!="","",#REF!)</f>
        <v>#REF!</v>
      </c>
      <c r="B16" s="50" t="e">
        <f>#REF!</f>
        <v>#REF!</v>
      </c>
      <c r="C16" s="51" t="e">
        <f>#REF!</f>
        <v>#REF!</v>
      </c>
      <c r="D16" s="52" t="e">
        <f>#REF!</f>
        <v>#REF!</v>
      </c>
      <c r="E16" s="54" t="e">
        <f t="shared" si="0"/>
        <v>#REF!</v>
      </c>
    </row>
    <row r="17" spans="1:5" ht="15.75" thickBot="1" x14ac:dyDescent="0.3">
      <c r="A17" s="55" t="e">
        <f>IF(#REF!="","",#REF!)</f>
        <v>#REF!</v>
      </c>
      <c r="B17" s="56" t="e">
        <f>#REF!</f>
        <v>#REF!</v>
      </c>
      <c r="C17" s="57" t="e">
        <f>#REF!</f>
        <v>#REF!</v>
      </c>
      <c r="D17" s="58" t="e">
        <f>#REF!</f>
        <v>#REF!</v>
      </c>
      <c r="E17" s="59" t="e">
        <f t="shared" si="0"/>
        <v>#REF!</v>
      </c>
    </row>
    <row r="18" spans="1:5" x14ac:dyDescent="0.25">
      <c r="A18" s="60" t="s">
        <v>14</v>
      </c>
      <c r="B18" s="61" t="e">
        <f>SUM(B8:B17)</f>
        <v>#REF!</v>
      </c>
      <c r="C18" s="62" t="e">
        <f>SUM(C8:C17)</f>
        <v>#REF!</v>
      </c>
      <c r="D18" s="63" t="e">
        <f>SUM(D8:D17)</f>
        <v>#REF!</v>
      </c>
      <c r="E18" s="64" t="s">
        <v>54</v>
      </c>
    </row>
    <row r="19" spans="1:5" ht="15.75" thickBot="1" x14ac:dyDescent="0.3">
      <c r="A19" s="65" t="s">
        <v>58</v>
      </c>
      <c r="B19" s="66" t="s">
        <v>54</v>
      </c>
      <c r="C19" s="66" t="s">
        <v>54</v>
      </c>
      <c r="D19" s="66" t="s">
        <v>54</v>
      </c>
      <c r="E19" s="66" t="e">
        <f>IF(B18="","",B18/D18)</f>
        <v>#REF!</v>
      </c>
    </row>
  </sheetData>
  <sheetProtection sheet="1" objects="1" scenarios="1"/>
  <mergeCells count="5">
    <mergeCell ref="A6:E6"/>
    <mergeCell ref="C2:F2"/>
    <mergeCell ref="C3:F3"/>
    <mergeCell ref="A2:B2"/>
    <mergeCell ref="A3:B3"/>
  </mergeCells>
  <phoneticPr fontId="5" type="noConversion"/>
  <pageMargins left="0.70866141732283472" right="0.70866141732283472" top="0.47244094488188981" bottom="0.5" header="0.31496062992125984" footer="0.31496062992125984"/>
  <pageSetup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E20"/>
  <sheetViews>
    <sheetView topLeftCell="A3" workbookViewId="0">
      <selection activeCell="J18" sqref="J18"/>
    </sheetView>
  </sheetViews>
  <sheetFormatPr baseColWidth="10" defaultRowHeight="15" x14ac:dyDescent="0.25"/>
  <cols>
    <col min="1" max="1" width="18.28515625" style="37" customWidth="1"/>
    <col min="2" max="2" width="13.42578125" style="37" customWidth="1"/>
    <col min="3" max="3" width="16.7109375" style="37" customWidth="1"/>
    <col min="4" max="4" width="13.28515625" style="37" customWidth="1"/>
    <col min="5" max="5" width="18.85546875" style="37" customWidth="1"/>
    <col min="6" max="16384" width="11.42578125" style="37"/>
  </cols>
  <sheetData>
    <row r="2" spans="1:5" x14ac:dyDescent="0.25">
      <c r="A2" s="98" t="s">
        <v>31</v>
      </c>
      <c r="B2" s="98"/>
      <c r="C2" s="96" t="str">
        <f>IF('Datos Generales'!I11="","",'Datos Generales'!I11)</f>
        <v/>
      </c>
      <c r="D2" s="96"/>
      <c r="E2" s="96"/>
    </row>
    <row r="3" spans="1:5" x14ac:dyDescent="0.25">
      <c r="A3" s="98" t="s">
        <v>42</v>
      </c>
      <c r="B3" s="98"/>
      <c r="C3" s="99"/>
      <c r="D3" s="99"/>
      <c r="E3" s="99"/>
    </row>
    <row r="4" spans="1:5" ht="15.75" thickBot="1" x14ac:dyDescent="0.3"/>
    <row r="5" spans="1:5" x14ac:dyDescent="0.25">
      <c r="A5" s="92" t="s">
        <v>48</v>
      </c>
      <c r="B5" s="93"/>
      <c r="C5" s="93"/>
      <c r="D5" s="93"/>
      <c r="E5" s="95"/>
    </row>
    <row r="6" spans="1:5" ht="45.75" thickBot="1" x14ac:dyDescent="0.3">
      <c r="A6" s="40" t="s">
        <v>0</v>
      </c>
      <c r="B6" s="41" t="s">
        <v>32</v>
      </c>
      <c r="C6" s="41" t="s">
        <v>1</v>
      </c>
      <c r="D6" s="41" t="s">
        <v>46</v>
      </c>
      <c r="E6" s="43" t="s">
        <v>47</v>
      </c>
    </row>
    <row r="7" spans="1:5" x14ac:dyDescent="0.25">
      <c r="A7" s="44" t="s">
        <v>16</v>
      </c>
      <c r="B7" s="45" t="e">
        <f>IF(SUM('edificio 1'!C11+#REF!+#REF!+#REF!+#REF!+#REF!+#REF!+#REF!+#REF!+#REF!)=0," ",SUM('edificio 1'!C11+#REF!+#REF!+#REF!+#REF!+#REF!+#REF!+#REF!+#REF!+#REF!))</f>
        <v>#REF!</v>
      </c>
      <c r="C7" s="67" t="e">
        <f>IF(SUM('edificio 1'!D11+#REF!+#REF!+#REF!+#REF!+#REF!+#REF!+#REF!+#REF!+#REF!)=0," ",SUM('edificio 1'!D11+#REF!+#REF!+#REF!+#REF!+#REF!+#REF!+#REF!+#REF!+#REF!))</f>
        <v>#REF!</v>
      </c>
      <c r="D7" s="69" t="e">
        <f>IF(SUM('edificio 1'!E11+#REF!+#REF!+#REF!+#REF!+#REF!+#REF!+#REF!+#REF!+#REF!)=0," ",SUM('edificio 1'!E11+#REF!+#REF!+#REF!+#REF!+#REF!+#REF!+#REF!+#REF!+#REF!))</f>
        <v>#REF!</v>
      </c>
      <c r="E7" s="68" t="e">
        <f>IF(B7=" "," ",B7/D7)</f>
        <v>#REF!</v>
      </c>
    </row>
    <row r="8" spans="1:5" x14ac:dyDescent="0.25">
      <c r="A8" s="49" t="s">
        <v>17</v>
      </c>
      <c r="B8" s="50" t="e">
        <f>IF(SUM('edificio 1'!C12+#REF!+#REF!+#REF!+#REF!+#REF!+#REF!+#REF!+#REF!+#REF!)=0," ",SUM('edificio 1'!C12+#REF!+#REF!+#REF!+#REF!+#REF!+#REF!+#REF!+#REF!+#REF!))</f>
        <v>#REF!</v>
      </c>
      <c r="C8" s="67" t="e">
        <f>IF(SUM('edificio 1'!D12+#REF!+#REF!+#REF!+#REF!+#REF!+#REF!+#REF!+#REF!+#REF!)=0," ",SUM('edificio 1'!D12+#REF!+#REF!+#REF!+#REF!+#REF!+#REF!+#REF!+#REF!+#REF!))</f>
        <v>#REF!</v>
      </c>
      <c r="D8" s="69" t="e">
        <f>IF(SUM('edificio 1'!E12+#REF!+#REF!+#REF!+#REF!+#REF!+#REF!+#REF!+#REF!+#REF!)=0," ",SUM('edificio 1'!E12+#REF!+#REF!+#REF!+#REF!+#REF!+#REF!+#REF!+#REF!+#REF!))</f>
        <v>#REF!</v>
      </c>
      <c r="E8" s="54" t="e">
        <f t="shared" ref="E8:E18" si="0">IF(B8=" "," ",B8/D8)</f>
        <v>#REF!</v>
      </c>
    </row>
    <row r="9" spans="1:5" x14ac:dyDescent="0.25">
      <c r="A9" s="49" t="s">
        <v>18</v>
      </c>
      <c r="B9" s="50" t="e">
        <f>IF(SUM('edificio 1'!C13+#REF!+#REF!+#REF!+#REF!+#REF!+#REF!+#REF!+#REF!+#REF!)=0," ",SUM('edificio 1'!C13+#REF!+#REF!+#REF!+#REF!+#REF!+#REF!+#REF!+#REF!+#REF!))</f>
        <v>#REF!</v>
      </c>
      <c r="C9" s="67" t="e">
        <f>IF(SUM('edificio 1'!D13+#REF!+#REF!+#REF!+#REF!+#REF!+#REF!+#REF!+#REF!+#REF!)=0," ",SUM('edificio 1'!D13+#REF!+#REF!+#REF!+#REF!+#REF!+#REF!+#REF!+#REF!+#REF!))</f>
        <v>#REF!</v>
      </c>
      <c r="D9" s="69" t="e">
        <f>IF(SUM('edificio 1'!E13+#REF!+#REF!+#REF!+#REF!+#REF!+#REF!+#REF!+#REF!+#REF!)=0," ",SUM('edificio 1'!E13+#REF!+#REF!+#REF!+#REF!+#REF!+#REF!+#REF!+#REF!+#REF!))</f>
        <v>#REF!</v>
      </c>
      <c r="E9" s="54" t="e">
        <f t="shared" si="0"/>
        <v>#REF!</v>
      </c>
    </row>
    <row r="10" spans="1:5" x14ac:dyDescent="0.25">
      <c r="A10" s="49" t="s">
        <v>19</v>
      </c>
      <c r="B10" s="50" t="e">
        <f>IF(SUM('edificio 1'!C14+#REF!+#REF!+#REF!+#REF!+#REF!+#REF!+#REF!+#REF!+#REF!)=0," ",SUM('edificio 1'!C14+#REF!+#REF!+#REF!+#REF!+#REF!+#REF!+#REF!+#REF!+#REF!))</f>
        <v>#REF!</v>
      </c>
      <c r="C10" s="67" t="e">
        <f>IF(SUM('edificio 1'!D14+#REF!+#REF!+#REF!+#REF!+#REF!+#REF!+#REF!+#REF!+#REF!)=0," ",SUM('edificio 1'!D14+#REF!+#REF!+#REF!+#REF!+#REF!+#REF!+#REF!+#REF!+#REF!))</f>
        <v>#REF!</v>
      </c>
      <c r="D10" s="69" t="e">
        <f>IF(SUM('edificio 1'!E14+#REF!+#REF!+#REF!+#REF!+#REF!+#REF!+#REF!+#REF!+#REF!)=0," ",SUM('edificio 1'!E14+#REF!+#REF!+#REF!+#REF!+#REF!+#REF!+#REF!+#REF!+#REF!))</f>
        <v>#REF!</v>
      </c>
      <c r="E10" s="54" t="e">
        <f t="shared" si="0"/>
        <v>#REF!</v>
      </c>
    </row>
    <row r="11" spans="1:5" x14ac:dyDescent="0.25">
      <c r="A11" s="49" t="s">
        <v>20</v>
      </c>
      <c r="B11" s="50" t="e">
        <f>IF(SUM('edificio 1'!C15+#REF!+#REF!+#REF!+#REF!+#REF!+#REF!+#REF!+#REF!+#REF!)=0," ",SUM('edificio 1'!C15+#REF!+#REF!+#REF!+#REF!+#REF!+#REF!+#REF!+#REF!+#REF!))</f>
        <v>#REF!</v>
      </c>
      <c r="C11" s="67" t="e">
        <f>IF(SUM('edificio 1'!D15+#REF!+#REF!+#REF!+#REF!+#REF!+#REF!+#REF!+#REF!+#REF!)=0," ",SUM('edificio 1'!D15+#REF!+#REF!+#REF!+#REF!+#REF!+#REF!+#REF!+#REF!+#REF!))</f>
        <v>#REF!</v>
      </c>
      <c r="D11" s="69" t="e">
        <f>IF(SUM('edificio 1'!E15+#REF!+#REF!+#REF!+#REF!+#REF!+#REF!+#REF!+#REF!+#REF!)=0," ",SUM('edificio 1'!E15+#REF!+#REF!+#REF!+#REF!+#REF!+#REF!+#REF!+#REF!+#REF!))</f>
        <v>#REF!</v>
      </c>
      <c r="E11" s="54" t="e">
        <f t="shared" si="0"/>
        <v>#REF!</v>
      </c>
    </row>
    <row r="12" spans="1:5" x14ac:dyDescent="0.25">
      <c r="A12" s="49" t="s">
        <v>21</v>
      </c>
      <c r="B12" s="50" t="e">
        <f>IF(SUM('edificio 1'!C16+#REF!+#REF!+#REF!+#REF!+#REF!+#REF!+#REF!+#REF!+#REF!)=0," ",SUM('edificio 1'!C16+#REF!+#REF!+#REF!+#REF!+#REF!+#REF!+#REF!+#REF!+#REF!))</f>
        <v>#REF!</v>
      </c>
      <c r="C12" s="67" t="e">
        <f>IF(SUM('edificio 1'!D16+#REF!+#REF!+#REF!+#REF!+#REF!+#REF!+#REF!+#REF!+#REF!)=0," ",SUM('edificio 1'!D16+#REF!+#REF!+#REF!+#REF!+#REF!+#REF!+#REF!+#REF!+#REF!))</f>
        <v>#REF!</v>
      </c>
      <c r="D12" s="69" t="e">
        <f>IF(SUM('edificio 1'!E16+#REF!+#REF!+#REF!+#REF!+#REF!+#REF!+#REF!+#REF!+#REF!)=0," ",SUM('edificio 1'!E16+#REF!+#REF!+#REF!+#REF!+#REF!+#REF!+#REF!+#REF!+#REF!))</f>
        <v>#REF!</v>
      </c>
      <c r="E12" s="54" t="e">
        <f t="shared" si="0"/>
        <v>#REF!</v>
      </c>
    </row>
    <row r="13" spans="1:5" x14ac:dyDescent="0.25">
      <c r="A13" s="49" t="s">
        <v>22</v>
      </c>
      <c r="B13" s="50" t="e">
        <f>IF(SUM('edificio 1'!C17+#REF!+#REF!+#REF!+#REF!+#REF!+#REF!+#REF!+#REF!+#REF!)=0," ",SUM('edificio 1'!C17+#REF!+#REF!+#REF!+#REF!+#REF!+#REF!+#REF!+#REF!+#REF!))</f>
        <v>#REF!</v>
      </c>
      <c r="C13" s="67" t="e">
        <f>IF(SUM('edificio 1'!D17+#REF!+#REF!+#REF!+#REF!+#REF!+#REF!+#REF!+#REF!+#REF!)=0," ",SUM('edificio 1'!D17+#REF!+#REF!+#REF!+#REF!+#REF!+#REF!+#REF!+#REF!+#REF!))</f>
        <v>#REF!</v>
      </c>
      <c r="D13" s="69" t="e">
        <f>IF(SUM('edificio 1'!E17+#REF!+#REF!+#REF!+#REF!+#REF!+#REF!+#REF!+#REF!+#REF!)=0," ",SUM('edificio 1'!E17+#REF!+#REF!+#REF!+#REF!+#REF!+#REF!+#REF!+#REF!+#REF!))</f>
        <v>#REF!</v>
      </c>
      <c r="E13" s="54" t="e">
        <f t="shared" si="0"/>
        <v>#REF!</v>
      </c>
    </row>
    <row r="14" spans="1:5" x14ac:dyDescent="0.25">
      <c r="A14" s="49" t="s">
        <v>23</v>
      </c>
      <c r="B14" s="50" t="e">
        <f>IF(SUM('edificio 1'!C18+#REF!+#REF!+#REF!+#REF!+#REF!+#REF!+#REF!+#REF!+#REF!)=0," ",SUM('edificio 1'!C18+#REF!+#REF!+#REF!+#REF!+#REF!+#REF!+#REF!+#REF!+#REF!))</f>
        <v>#REF!</v>
      </c>
      <c r="C14" s="67" t="e">
        <f>IF(SUM('edificio 1'!D18+#REF!+#REF!+#REF!+#REF!+#REF!+#REF!+#REF!+#REF!+#REF!)=0," ",SUM('edificio 1'!D18+#REF!+#REF!+#REF!+#REF!+#REF!+#REF!+#REF!+#REF!+#REF!))</f>
        <v>#REF!</v>
      </c>
      <c r="D14" s="69" t="e">
        <f>IF(SUM('edificio 1'!E18+#REF!+#REF!+#REF!+#REF!+#REF!+#REF!+#REF!+#REF!+#REF!)=0," ",SUM('edificio 1'!E18+#REF!+#REF!+#REF!+#REF!+#REF!+#REF!+#REF!+#REF!+#REF!))</f>
        <v>#REF!</v>
      </c>
      <c r="E14" s="54" t="e">
        <f t="shared" si="0"/>
        <v>#REF!</v>
      </c>
    </row>
    <row r="15" spans="1:5" x14ac:dyDescent="0.25">
      <c r="A15" s="49" t="s">
        <v>24</v>
      </c>
      <c r="B15" s="50" t="e">
        <f>IF(SUM('edificio 1'!C19+#REF!+#REF!+#REF!+#REF!+#REF!+#REF!+#REF!+#REF!+#REF!)=0," ",SUM('edificio 1'!C19+#REF!+#REF!+#REF!+#REF!+#REF!+#REF!+#REF!+#REF!+#REF!))</f>
        <v>#REF!</v>
      </c>
      <c r="C15" s="67" t="e">
        <f>IF(SUM('edificio 1'!D19+#REF!+#REF!+#REF!+#REF!+#REF!+#REF!+#REF!+#REF!+#REF!)=0," ",SUM('edificio 1'!D19+#REF!+#REF!+#REF!+#REF!+#REF!+#REF!+#REF!+#REF!+#REF!))</f>
        <v>#REF!</v>
      </c>
      <c r="D15" s="69" t="e">
        <f>IF(SUM('edificio 1'!E19+#REF!+#REF!+#REF!+#REF!+#REF!+#REF!+#REF!+#REF!+#REF!)=0," ",SUM('edificio 1'!E19+#REF!+#REF!+#REF!+#REF!+#REF!+#REF!+#REF!+#REF!+#REF!))</f>
        <v>#REF!</v>
      </c>
      <c r="E15" s="54" t="e">
        <f t="shared" si="0"/>
        <v>#REF!</v>
      </c>
    </row>
    <row r="16" spans="1:5" x14ac:dyDescent="0.25">
      <c r="A16" s="49" t="s">
        <v>25</v>
      </c>
      <c r="B16" s="50" t="e">
        <f>IF(SUM('edificio 1'!C20+#REF!+#REF!+#REF!+#REF!+#REF!+#REF!+#REF!+#REF!+#REF!)=0," ",SUM('edificio 1'!C20+#REF!+#REF!+#REF!+#REF!+#REF!+#REF!+#REF!+#REF!+#REF!))</f>
        <v>#REF!</v>
      </c>
      <c r="C16" s="67" t="e">
        <f>IF(SUM('edificio 1'!D20+#REF!+#REF!+#REF!+#REF!+#REF!+#REF!+#REF!+#REF!+#REF!)=0," ",SUM('edificio 1'!D20+#REF!+#REF!+#REF!+#REF!+#REF!+#REF!+#REF!+#REF!+#REF!))</f>
        <v>#REF!</v>
      </c>
      <c r="D16" s="69" t="e">
        <f>IF(SUM('edificio 1'!E20+#REF!+#REF!+#REF!+#REF!+#REF!+#REF!+#REF!+#REF!+#REF!)=0," ",SUM('edificio 1'!E20+#REF!+#REF!+#REF!+#REF!+#REF!+#REF!+#REF!+#REF!+#REF!))</f>
        <v>#REF!</v>
      </c>
      <c r="E16" s="54" t="e">
        <f t="shared" si="0"/>
        <v>#REF!</v>
      </c>
    </row>
    <row r="17" spans="1:5" x14ac:dyDescent="0.25">
      <c r="A17" s="49" t="s">
        <v>26</v>
      </c>
      <c r="B17" s="50" t="e">
        <f>IF(SUM('edificio 1'!C21+#REF!+#REF!+#REF!+#REF!+#REF!+#REF!+#REF!+#REF!+#REF!)=0," ",SUM('edificio 1'!C21+#REF!+#REF!+#REF!+#REF!+#REF!+#REF!+#REF!+#REF!+#REF!))</f>
        <v>#REF!</v>
      </c>
      <c r="C17" s="67" t="e">
        <f>IF(SUM('edificio 1'!D21+#REF!+#REF!+#REF!+#REF!+#REF!+#REF!+#REF!+#REF!+#REF!)=0," ",SUM('edificio 1'!D21+#REF!+#REF!+#REF!+#REF!+#REF!+#REF!+#REF!+#REF!+#REF!))</f>
        <v>#REF!</v>
      </c>
      <c r="D17" s="69" t="e">
        <f>IF(SUM('edificio 1'!E21+#REF!+#REF!+#REF!+#REF!+#REF!+#REF!+#REF!+#REF!+#REF!)=0," ",SUM('edificio 1'!E21+#REF!+#REF!+#REF!+#REF!+#REF!+#REF!+#REF!+#REF!+#REF!))</f>
        <v>#REF!</v>
      </c>
      <c r="E17" s="54" t="e">
        <f t="shared" si="0"/>
        <v>#REF!</v>
      </c>
    </row>
    <row r="18" spans="1:5" ht="15.75" thickBot="1" x14ac:dyDescent="0.3">
      <c r="A18" s="55" t="s">
        <v>27</v>
      </c>
      <c r="B18" s="56" t="e">
        <f>IF(SUM('edificio 1'!C22+#REF!+#REF!+#REF!+#REF!+#REF!+#REF!+#REF!+#REF!+#REF!)=0," ",SUM('edificio 1'!C22+#REF!+#REF!+#REF!+#REF!+#REF!+#REF!+#REF!+#REF!+#REF!))</f>
        <v>#REF!</v>
      </c>
      <c r="C18" s="67" t="e">
        <f>IF(SUM('edificio 1'!D22+#REF!+#REF!+#REF!+#REF!+#REF!+#REF!+#REF!+#REF!+#REF!)=0," ",SUM('edificio 1'!D22+#REF!+#REF!+#REF!+#REF!+#REF!+#REF!+#REF!+#REF!+#REF!))</f>
        <v>#REF!</v>
      </c>
      <c r="D18" s="70" t="e">
        <f>IF(SUM('edificio 1'!E22+#REF!+#REF!+#REF!+#REF!+#REF!+#REF!+#REF!+#REF!+#REF!)=0," ",SUM('edificio 1'!E22+#REF!+#REF!+#REF!+#REF!+#REF!+#REF!+#REF!+#REF!+#REF!))</f>
        <v>#REF!</v>
      </c>
      <c r="E18" s="59" t="e">
        <f t="shared" si="0"/>
        <v>#REF!</v>
      </c>
    </row>
    <row r="19" spans="1:5" x14ac:dyDescent="0.25">
      <c r="A19" s="71" t="s">
        <v>14</v>
      </c>
      <c r="B19" s="72" t="e">
        <f>SUM(B7:B18)</f>
        <v>#REF!</v>
      </c>
      <c r="C19" s="73" t="e">
        <f>SUM(C7:C16)</f>
        <v>#REF!</v>
      </c>
      <c r="D19" s="74" t="s">
        <v>54</v>
      </c>
      <c r="E19" s="75" t="s">
        <v>54</v>
      </c>
    </row>
    <row r="20" spans="1:5" ht="15.75" thickBot="1" x14ac:dyDescent="0.3">
      <c r="A20" s="76" t="s">
        <v>58</v>
      </c>
      <c r="B20" s="77" t="e">
        <f>IF(SUM(B7:B18)=" "," ",AVERAGE(B7:B18))</f>
        <v>#REF!</v>
      </c>
      <c r="C20" s="78" t="e">
        <f>IF(SUM(C7:C18)=" "," ",AVERAGE(C7:C18))</f>
        <v>#REF!</v>
      </c>
      <c r="D20" s="77" t="e">
        <f>AVERAGEIF(D7:D18,"&gt;0",D7:D18)</f>
        <v>#DIV/0!</v>
      </c>
      <c r="E20" s="79" t="e">
        <f>IF(SUM(E7:E18)=0,"",AVERAGE(E7:E18))</f>
        <v>#REF!</v>
      </c>
    </row>
  </sheetData>
  <mergeCells count="5">
    <mergeCell ref="A5:E5"/>
    <mergeCell ref="C2:E2"/>
    <mergeCell ref="A2:B2"/>
    <mergeCell ref="A3:B3"/>
    <mergeCell ref="C3:E3"/>
  </mergeCells>
  <phoneticPr fontId="5" type="noConversion"/>
  <printOptions horizontalCentered="1"/>
  <pageMargins left="0.6692913385826772" right="0.43307086614173229" top="0.41" bottom="0.3937007874015748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 Generales</vt:lpstr>
      <vt:lpstr>edificio 1</vt:lpstr>
      <vt:lpstr>reporte institucional_Edificio</vt:lpstr>
      <vt:lpstr>reporte institucional_mes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dmendoza</dc:creator>
  <cp:lastModifiedBy>laura  vindas</cp:lastModifiedBy>
  <cp:lastPrinted>2017-10-12T18:40:05Z</cp:lastPrinted>
  <dcterms:created xsi:type="dcterms:W3CDTF">2009-10-20T13:50:35Z</dcterms:created>
  <dcterms:modified xsi:type="dcterms:W3CDTF">2017-10-12T18:41:47Z</dcterms:modified>
</cp:coreProperties>
</file>